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2760" windowWidth="11480" windowHeight="9020" activeTab="1"/>
  </bookViews>
  <sheets>
    <sheet name="Витрати" sheetId="1" r:id="rId1"/>
    <sheet name="Доходи" sheetId="2" r:id="rId2"/>
  </sheets>
  <definedNames>
    <definedName name="_xlnm.Print_Area" localSheetId="0">'Витрати'!$A$1:$E$82</definedName>
  </definedNames>
  <calcPr fullCalcOnLoad="1"/>
</workbook>
</file>

<file path=xl/sharedStrings.xml><?xml version="1.0" encoding="utf-8"?>
<sst xmlns="http://schemas.openxmlformats.org/spreadsheetml/2006/main" count="1047" uniqueCount="344">
  <si>
    <t>Дата</t>
  </si>
  <si>
    <t>Звіт про витрати</t>
  </si>
  <si>
    <t>Загальна сума витрат:</t>
  </si>
  <si>
    <t>Найменування витрат</t>
  </si>
  <si>
    <t>Сума, гривень</t>
  </si>
  <si>
    <t>Категорія</t>
  </si>
  <si>
    <t>за період з 01.01.2024 по 31.01.2024</t>
  </si>
  <si>
    <t>02.01.2024</t>
  </si>
  <si>
    <t>03.01.2024</t>
  </si>
  <si>
    <t>05.01.2024</t>
  </si>
  <si>
    <t>09.01.2024</t>
  </si>
  <si>
    <t>15.01.2024</t>
  </si>
  <si>
    <t>16.01.2024</t>
  </si>
  <si>
    <t>19.01.2024</t>
  </si>
  <si>
    <t>22.01.2024</t>
  </si>
  <si>
    <t>23.01.2024</t>
  </si>
  <si>
    <t>24.01.2024</t>
  </si>
  <si>
    <t>25.01.2024</t>
  </si>
  <si>
    <t>26.01.2024</t>
  </si>
  <si>
    <t>30.01.2024</t>
  </si>
  <si>
    <t>Послуги банку</t>
  </si>
  <si>
    <t>Банківська комісія за проведення платежу</t>
  </si>
  <si>
    <t>ОПЛАТА ЗА ПОСЛУГИ ОХОРОНИ ЗГIДНО РАХУНКУ № 617 ВIД 02.01.2024 ПО ДОГОВОРУ № ДНК /000779-JCP ВIД 01.09.2021</t>
  </si>
  <si>
    <t>Адміністративні витрати</t>
  </si>
  <si>
    <t xml:space="preserve">Допомога військовим в умовах воєнного стану  </t>
  </si>
  <si>
    <t>ОПЛАТА ЗА АНАЛIЗАТОР БПЛА  2 шт ЗГIДНО РАХУНКУ-ФАКТУРИ № КТ-00000000002 ВIД 02.01.2024</t>
  </si>
  <si>
    <t>ОПЛАТА ЗА ОРГАНIЗАЦIЮ ПЕРЕВЕЗЕННЯ ВIДПРАВЛЕНЬ ЗГIДНО  ДОГОВОРУ № 293610 ВIД 18.10.2019 РАХ № НП-010707438</t>
  </si>
  <si>
    <t>Поштові витрати</t>
  </si>
  <si>
    <t>ОПЛАТА ЗА ВОДОПОСТАЧАННЯ ТА ВОДОВIДВЕДЕННЯ  ЗА СIЧЕНЬ 2024 РОКУ ЗГIДНО РАХУНКУ № 787 ВIД 18.01.2024  ДОГ. 3374</t>
  </si>
  <si>
    <t>ОПЛАТА ЗА ПОСЛУГИ З ТЕХНIЧНОГО ОБСЛУГОВУВАННЯ ТА СПОСТЕРЕЖЕННЯ СИСТЕМИ ПРОТИПОЖЕЖНОГО ЗАХИСТУ ЗА СIЧЕНЬ 2024 ЗГIДНО РАХУНКУ № 52 , ДОГОВIР № 216-НО</t>
  </si>
  <si>
    <t>Оплата за дошку маркерно-крейдяну двосторонню 3 в1 згiдно рахунку-фактури № К-000000242 вiд 08.01.2024р</t>
  </si>
  <si>
    <t>Допомога Нікопольському медичному спеціалізованому центру медико-соціальної реабілітації дітей</t>
  </si>
  <si>
    <t>Лікарські препарати згідно фіскального чека</t>
  </si>
  <si>
    <t>Удод Михайло (Проєкт Дорослі)</t>
  </si>
  <si>
    <t>Лікарський препарат згідно фіскального чека</t>
  </si>
  <si>
    <t>Кирилов Тимофій (Проєкт Діти)</t>
  </si>
  <si>
    <t xml:space="preserve">Штурхацька Наталія (Проєкт Дорослі, онкологія) </t>
  </si>
  <si>
    <t>Бганка Володимир (Проєкт Дорослі)</t>
  </si>
  <si>
    <t>Мочернюк Ярослава (Проєкт Дорослі, онкологія)</t>
  </si>
  <si>
    <t>Радченко Юрій  (Проєкт Дорослі, онкологія)</t>
  </si>
  <si>
    <t>Оплата за ел. енергiю зг. рахунку № 257301470948 вiд 31.12.2023</t>
  </si>
  <si>
    <t>Сплата комiсiї за касове обслуговування за II половину грудня 2023р. (зарплатний проект)</t>
  </si>
  <si>
    <t>Заробітна плата</t>
  </si>
  <si>
    <t>ЗАРОБIТНА ПЛАТА   ЗА II ПОЛОВИНУ ГРУДНЯ 2023 Р</t>
  </si>
  <si>
    <t>Податки з фонду оплати праці</t>
  </si>
  <si>
    <t>ПДФО за  IІ ПОЛОВИНУ ГРУДНЯ 2023 Р</t>
  </si>
  <si>
    <t>Вiйськовий збiр за ІI ПОЛОВИНУ ГРУДНЯ 2023 Р</t>
  </si>
  <si>
    <t>ЄСВ за IІ ПОЛОВИНУ ГРУДНЯ 2023 Р</t>
  </si>
  <si>
    <t>ОПЛАТА ЗА ОРГАНIЗАЦIЮ ПЕРЕВЕЗЕННЯ ВIДПРАВЛЕНЬ ЗГIДНО  ДОГОВОРУ № 293610 ВIД 18.10.2019 РАХ № НП-010755297</t>
  </si>
  <si>
    <t xml:space="preserve">ОСЛАМ ЛЮДМИЛА (Проєкт Дорослі, онкологія) </t>
  </si>
  <si>
    <t>Благодiйна фінансова допомога</t>
  </si>
  <si>
    <t>Комiсiя за поповнення карток для виплат та нецiльовi платежi</t>
  </si>
  <si>
    <t>Сплата комiсiї за касове обслуговування за I половину сiчня 2024 (зарплатний проект)</t>
  </si>
  <si>
    <t>ПДФО за  I половину сiчня 2024</t>
  </si>
  <si>
    <t>ЗАРОБIТНА ПЛАТА ЗА I ПОЛОВИНУ  СIЧНЯ 2024 Р</t>
  </si>
  <si>
    <t>ЄСВ за I ПОЛОВИНУ  СIЧНЯ 2024 Р</t>
  </si>
  <si>
    <t>Вiйськовий збiр за I ПОЛОВИНУ  СIЧНЯ 2024 Р</t>
  </si>
  <si>
    <t>ДОРОШЕНКО НАТАЛЯ  (Проєкт Дорослі)</t>
  </si>
  <si>
    <t>ОПЛАТА ЗА ЗАПРАВКУ КАРТРИДЖУ ЗГIДНО РАХ. № КТ-00000275 ВIД 25.01.2024</t>
  </si>
  <si>
    <t>ОСКОМА ОЛЕКСIЙ  (Проєкт Дорослі)</t>
  </si>
  <si>
    <t>Приходько Прохор  (Проєкт Діти)</t>
  </si>
  <si>
    <t>Оплата за Сенсор Guardian Sensor 4   5 шт. згідно рахунку № 97 від 22.01.2024р</t>
  </si>
  <si>
    <t xml:space="preserve">ОПЛАТА ЗА ОРГАНIЗАЦIЮ ПЕРЕВЕЗЕННЯ ВIДПРАВЛЕНЬ ЗГIДНО ДОГОВОРУ № 293610 ВIД 18.10.2019 РАХ № НП-010815952 </t>
  </si>
  <si>
    <t>Оплата за інфузійний набір Квік Сет 6/60  30 шт , резервуари для інсулінової помпи   10 шт згідно рахунку № 3/24 від 25.01.2024р</t>
  </si>
  <si>
    <t>Чабаненко Михайло (Проєкт Діти)</t>
  </si>
  <si>
    <t>Банківська комісія за проведення платежів</t>
  </si>
  <si>
    <t>За ел.енергiю зг.рахунку № 201000098749 вiд 31.12.2023  перiод оплати Лютий 2024</t>
  </si>
  <si>
    <t>Оплата комісії за РКО поточного рахунку 26002290001384 зг.дог. 108330259</t>
  </si>
  <si>
    <t>Програмні витрати</t>
  </si>
  <si>
    <t>Оплата робіт  з обліку та видачі гуманітарної допомоги</t>
  </si>
  <si>
    <t>Вiйськовий збiр за  січень 2024 року</t>
  </si>
  <si>
    <t>ПДФО за  січень 2024 року</t>
  </si>
  <si>
    <t>ЄСВ за  січень 2024 року</t>
  </si>
  <si>
    <t>Податки</t>
  </si>
  <si>
    <t>Оплата за калоприймач  30 шт</t>
  </si>
  <si>
    <t>Оплата за калоприймач 21 шт</t>
  </si>
  <si>
    <t xml:space="preserve">Кульман Олена (Проєкт Дорослі, онкологія) </t>
  </si>
  <si>
    <t xml:space="preserve">Звіт про надходження </t>
  </si>
  <si>
    <t>Загальна сума пожертвувань:</t>
  </si>
  <si>
    <t xml:space="preserve">Джерело надходження </t>
  </si>
  <si>
    <t>Сума  пожертвування, гривень</t>
  </si>
  <si>
    <t>Призначення пожертвування</t>
  </si>
  <si>
    <t xml:space="preserve">Полоз Марія               </t>
  </si>
  <si>
    <t>01.01.2024</t>
  </si>
  <si>
    <t>Благодiйна допомога</t>
  </si>
  <si>
    <t xml:space="preserve">Твердохлєбов Євген Олексійович          </t>
  </si>
  <si>
    <t xml:space="preserve">Жур Надія Григорівна    </t>
  </si>
  <si>
    <t>Благодiйна допомога для Юлії Йилмаз</t>
  </si>
  <si>
    <t>Благодійна банка  MONOBANK</t>
  </si>
  <si>
    <t xml:space="preserve">Михайлик Олена     </t>
  </si>
  <si>
    <t xml:space="preserve">Литовка Юрій               </t>
  </si>
  <si>
    <t xml:space="preserve">ГОРУН ЛЮДМИЛА ІВАНІВНА              </t>
  </si>
  <si>
    <t xml:space="preserve">ЖОВАНИК ЮРІЙ ОЛЕКСАНДРОВИЧ           </t>
  </si>
  <si>
    <t xml:space="preserve">Губа Ірина Анатоліївна           </t>
  </si>
  <si>
    <t xml:space="preserve">ЗАЯКІНА ЮЛІЯ ВАЛЕНТИНІВНА            </t>
  </si>
  <si>
    <t xml:space="preserve">Рішко Олена Борисівна                    </t>
  </si>
  <si>
    <t xml:space="preserve">Горяна Валентина Вікторівна         </t>
  </si>
  <si>
    <t>Дронь Оксана</t>
  </si>
  <si>
    <t xml:space="preserve">Барков Антон Павлович              </t>
  </si>
  <si>
    <t xml:space="preserve">КОПИЛОВА СВІТЛАНА                   </t>
  </si>
  <si>
    <t xml:space="preserve">БУЦОНЬ МАРІЯ ВОЛОДИМИРІВНА              </t>
  </si>
  <si>
    <t xml:space="preserve">ЯЩЕНКО ІРИНА ГАВРИЛІВНА          </t>
  </si>
  <si>
    <t xml:space="preserve">КОБРИС НАТАЛЯ ВІТАЛІЇВНА             </t>
  </si>
  <si>
    <t xml:space="preserve">Гамзюк Іван      </t>
  </si>
  <si>
    <t>04.01.2024</t>
  </si>
  <si>
    <t xml:space="preserve">Кудрявцєв Петро            </t>
  </si>
  <si>
    <t xml:space="preserve">Приходько Юрій Павлович              </t>
  </si>
  <si>
    <t xml:space="preserve">Жогло Лариса            </t>
  </si>
  <si>
    <t xml:space="preserve">Причина Марина    </t>
  </si>
  <si>
    <t xml:space="preserve">Зіненко Євген Станіславович           </t>
  </si>
  <si>
    <t>Анонімний помічник</t>
  </si>
  <si>
    <t>Благодійна допомога   Плат.iнтер-еквайринг Монобанк</t>
  </si>
  <si>
    <t xml:space="preserve">Мацко Тетяна Олександрівна          </t>
  </si>
  <si>
    <t xml:space="preserve">Шаповалова Лілія  </t>
  </si>
  <si>
    <t xml:space="preserve">Головко Людмила Михайлівна             </t>
  </si>
  <si>
    <t xml:space="preserve">Ігор           </t>
  </si>
  <si>
    <t>Родини Воронцових та Опалько</t>
  </si>
  <si>
    <t>Благодiйна допомога на ЗСУ</t>
  </si>
  <si>
    <t>SERHII STETSIURENKO</t>
  </si>
  <si>
    <t>06.01.2024</t>
  </si>
  <si>
    <t>ФОП ПОНОМАРЕНКО ОЛЕГ ОЛЕКСАНДРОВИЧ</t>
  </si>
  <si>
    <t xml:space="preserve">Ситник Наталія                      </t>
  </si>
  <si>
    <t xml:space="preserve">Готовкіна Антоніна                   </t>
  </si>
  <si>
    <t xml:space="preserve">Обдимко Тетяна Вікторівна             </t>
  </si>
  <si>
    <t xml:space="preserve">Клиндух Лариса         </t>
  </si>
  <si>
    <t>07.01.2024</t>
  </si>
  <si>
    <t xml:space="preserve">Антонюк Ольга Аркадіївна                </t>
  </si>
  <si>
    <t xml:space="preserve">Редька Віталіна   </t>
  </si>
  <si>
    <t>08.01.2024</t>
  </si>
  <si>
    <t xml:space="preserve">Слущенко Сергій      </t>
  </si>
  <si>
    <t xml:space="preserve">Матвиєнко Ольга           </t>
  </si>
  <si>
    <t xml:space="preserve">ЗАЛОЗНИЙ СЕРГІЙ                      </t>
  </si>
  <si>
    <t xml:space="preserve">Гайдик Володимир Вікторович             </t>
  </si>
  <si>
    <t xml:space="preserve">Полоз Марія </t>
  </si>
  <si>
    <t xml:space="preserve">Пищик Тетяна Вікторівна           </t>
  </si>
  <si>
    <t xml:space="preserve">ЖМУЙДОВА ГАННА                   </t>
  </si>
  <si>
    <t xml:space="preserve">Дольник Ксенія Євгеніївна               </t>
  </si>
  <si>
    <t xml:space="preserve">Деревянко Анжеліка Юріївна             </t>
  </si>
  <si>
    <t xml:space="preserve">Крапівна Катерина Андріївна            </t>
  </si>
  <si>
    <t xml:space="preserve">Пилипенко Лідія      </t>
  </si>
  <si>
    <t xml:space="preserve">Бощенко Зоряна Борисівна              </t>
  </si>
  <si>
    <t xml:space="preserve">Романець Олена Павлівна                </t>
  </si>
  <si>
    <t>Забігайло Яна</t>
  </si>
  <si>
    <t xml:space="preserve">ЛЕНДЕЛЬ ВАЛЕНТИНА                    </t>
  </si>
  <si>
    <t>10.01.2024</t>
  </si>
  <si>
    <t xml:space="preserve">Сауляк Роман Володимирович              </t>
  </si>
  <si>
    <t xml:space="preserve">Мельникова Марія Володимирівна        </t>
  </si>
  <si>
    <t xml:space="preserve">Нікітенко  Олександр  </t>
  </si>
  <si>
    <t xml:space="preserve">Витренко Денис                     </t>
  </si>
  <si>
    <t>11.01.2024</t>
  </si>
  <si>
    <t xml:space="preserve">Воробйова Тамара    </t>
  </si>
  <si>
    <t xml:space="preserve">Попова Тамара     </t>
  </si>
  <si>
    <t xml:space="preserve">Арбуз-Самойленко Людмила            </t>
  </si>
  <si>
    <t xml:space="preserve">Балагуш Олена Михайлівна           </t>
  </si>
  <si>
    <t xml:space="preserve">Хникін Артем Олександрович          </t>
  </si>
  <si>
    <t>Міленін Олексій</t>
  </si>
  <si>
    <t xml:space="preserve">СКУРАТОВ СЕРГІЙ ІГОРОВИЧ           </t>
  </si>
  <si>
    <t>12.01.2024</t>
  </si>
  <si>
    <t>Благодійна допомога   Плат.iнтер-еквайринг через LiqPay</t>
  </si>
  <si>
    <t xml:space="preserve">Тарасова Світлана                   </t>
  </si>
  <si>
    <t xml:space="preserve">Бурак Вiкторiя                       </t>
  </si>
  <si>
    <t xml:space="preserve">Болдир Галина Вікторівна                </t>
  </si>
  <si>
    <t xml:space="preserve">Шашликова Тетяна Федорівна              </t>
  </si>
  <si>
    <t>Борисов Олексій</t>
  </si>
  <si>
    <t xml:space="preserve">Шевчук Зоя              </t>
  </si>
  <si>
    <t>13.01.2024</t>
  </si>
  <si>
    <t xml:space="preserve">Горб Геннадій      </t>
  </si>
  <si>
    <t xml:space="preserve">Сосницький Ігорь            </t>
  </si>
  <si>
    <t xml:space="preserve">Компанієць Віктор Антонович           </t>
  </si>
  <si>
    <t xml:space="preserve">БОЛДИР ГАЛИНА ВІКТОРІВНА           </t>
  </si>
  <si>
    <t xml:space="preserve">Пушинська Марина Вікторівна </t>
  </si>
  <si>
    <t xml:space="preserve">Старожилова Олена Вячеславівна         </t>
  </si>
  <si>
    <t xml:space="preserve">Черненко Олена Федорівна     </t>
  </si>
  <si>
    <t xml:space="preserve">Грабчук Тетяна Володимирівна           </t>
  </si>
  <si>
    <t xml:space="preserve">Волков Ігор Вікторович                  </t>
  </si>
  <si>
    <t xml:space="preserve">Шевчук Ірина Василівна            </t>
  </si>
  <si>
    <t xml:space="preserve">ГРУБНИК МАКСИМ ОЛЕКСАНДРОВИЧ         </t>
  </si>
  <si>
    <t xml:space="preserve">Лебедєв Артем Ігорович                 </t>
  </si>
  <si>
    <t xml:space="preserve">Завалин Олександр                     </t>
  </si>
  <si>
    <t>14.01.2024</t>
  </si>
  <si>
    <t xml:space="preserve">Пан Світлана      </t>
  </si>
  <si>
    <t xml:space="preserve">Соседко Ольга Іванівна              </t>
  </si>
  <si>
    <t xml:space="preserve">Варакута Ганна Дмитрівна              </t>
  </si>
  <si>
    <t>САПIЧЕВА АЛIНА ВIКТОРIВНА</t>
  </si>
  <si>
    <t xml:space="preserve">Ситник Тетяна                                          </t>
  </si>
  <si>
    <t>ПIКАЛОВА ОЛЬГА ЮРIЇВНА</t>
  </si>
  <si>
    <t xml:space="preserve">Копилєць Катерина                    </t>
  </si>
  <si>
    <t xml:space="preserve">Цибенко Олена           </t>
  </si>
  <si>
    <t xml:space="preserve">Дригола Ольга            </t>
  </si>
  <si>
    <t xml:space="preserve">Марук Наталя             </t>
  </si>
  <si>
    <t xml:space="preserve">Мєліна Ганна Олександрівна          </t>
  </si>
  <si>
    <t xml:space="preserve">Гарнага Наталя Миколаївна              </t>
  </si>
  <si>
    <t xml:space="preserve">Атакузієва Олена Юріївна               </t>
  </si>
  <si>
    <t xml:space="preserve">Глущенко Наталя Вікторівна              </t>
  </si>
  <si>
    <t xml:space="preserve">Ковальов Андрій Миколайович            </t>
  </si>
  <si>
    <t xml:space="preserve">Трофімова Діна Маратівна               </t>
  </si>
  <si>
    <t xml:space="preserve">Колесник Валерія Миколаївна            </t>
  </si>
  <si>
    <t xml:space="preserve">Золотенкова Інна Борисівна              </t>
  </si>
  <si>
    <t>NATALIA KUNITSYNA</t>
  </si>
  <si>
    <t xml:space="preserve">Куріліна Людмила           </t>
  </si>
  <si>
    <t>17.01.2024</t>
  </si>
  <si>
    <t xml:space="preserve">Гольчик Валентина                    </t>
  </si>
  <si>
    <t xml:space="preserve">ГОРБАНЕНКО МАРГАРИТА               </t>
  </si>
  <si>
    <t xml:space="preserve">Іващенко Марина                    </t>
  </si>
  <si>
    <t xml:space="preserve">КАРАКУША ОЛЕНА АНАТОЛІЇВНА           </t>
  </si>
  <si>
    <t xml:space="preserve">РИЖЕНКО СВІТЛАНА СЕРГІЇВНА         </t>
  </si>
  <si>
    <t xml:space="preserve">Анищенко Наталя Олександрівна            </t>
  </si>
  <si>
    <t xml:space="preserve">Анищенко Наталя Олександрівна         </t>
  </si>
  <si>
    <t xml:space="preserve">Сітнікова Олена Геннадіївна           </t>
  </si>
  <si>
    <t xml:space="preserve">Донець Ганна Сергіївна              </t>
  </si>
  <si>
    <t xml:space="preserve">Мілько Олена Вячеславівна              </t>
  </si>
  <si>
    <t xml:space="preserve">Андрус Катерина              </t>
  </si>
  <si>
    <t xml:space="preserve">Сергиєнко Василь           </t>
  </si>
  <si>
    <t>18.01.2024</t>
  </si>
  <si>
    <t xml:space="preserve">Топоров Володимир         </t>
  </si>
  <si>
    <t xml:space="preserve">Кичук Олександр        </t>
  </si>
  <si>
    <t xml:space="preserve">Зінченко Олена Анатоліївна              </t>
  </si>
  <si>
    <t xml:space="preserve">Жмуйдова Ганна Володимирівна           </t>
  </si>
  <si>
    <t>A2C PUMB ONLINE MOB, KYIV</t>
  </si>
  <si>
    <t xml:space="preserve">Коник Валентина           </t>
  </si>
  <si>
    <t xml:space="preserve">Змысла Анна Петрівна                </t>
  </si>
  <si>
    <t xml:space="preserve">Присленко Володимир      </t>
  </si>
  <si>
    <t xml:space="preserve">Сафар'ян Ірина Володимирівна           </t>
  </si>
  <si>
    <t xml:space="preserve">Дударчук Наталя                                       </t>
  </si>
  <si>
    <t xml:space="preserve">Гаштова Олена Василівна   </t>
  </si>
  <si>
    <t>Панебратцева   Анна</t>
  </si>
  <si>
    <t xml:space="preserve">Буренков Віктор          </t>
  </si>
  <si>
    <t>20.01.2024</t>
  </si>
  <si>
    <t xml:space="preserve">Сідько Світлана                                      </t>
  </si>
  <si>
    <t xml:space="preserve">Ватутіна Людмила Вікторовна           </t>
  </si>
  <si>
    <t>21.01.2024</t>
  </si>
  <si>
    <t xml:space="preserve">Ковтун Наталя Павлівна             </t>
  </si>
  <si>
    <t xml:space="preserve">Гнатова Валентина                    </t>
  </si>
  <si>
    <t xml:space="preserve">Соколенко Наталія                    </t>
  </si>
  <si>
    <t xml:space="preserve">Шевченко Олена                   </t>
  </si>
  <si>
    <t xml:space="preserve">Бондаренко Ірина Миколаївна       </t>
  </si>
  <si>
    <t xml:space="preserve">Пашко Оксана Вікторівна                </t>
  </si>
  <si>
    <t xml:space="preserve">Романченко Олена Володимирівна         </t>
  </si>
  <si>
    <t xml:space="preserve">Терещенко Тамара                    </t>
  </si>
  <si>
    <t xml:space="preserve">Магаєв Віталій Володимирович      </t>
  </si>
  <si>
    <t xml:space="preserve">Доронченкова Валентина               </t>
  </si>
  <si>
    <t xml:space="preserve">Дмитренко Євгенія     </t>
  </si>
  <si>
    <t xml:space="preserve">Воронова Тетяна      </t>
  </si>
  <si>
    <t xml:space="preserve">Полоз Марія         </t>
  </si>
  <si>
    <t xml:space="preserve">Доценко Ірина         </t>
  </si>
  <si>
    <t xml:space="preserve">Єрмоленко Алла         </t>
  </si>
  <si>
    <t xml:space="preserve">Хиленко Юлія   </t>
  </si>
  <si>
    <t xml:space="preserve">СОКУР НАТАЛЯ ВАСИЛІВНА              </t>
  </si>
  <si>
    <t>Софія</t>
  </si>
  <si>
    <t xml:space="preserve">Дрога Наталя Іванівна               </t>
  </si>
  <si>
    <t xml:space="preserve">Мельникова Марія                    </t>
  </si>
  <si>
    <t>Жовтикова Євгенія</t>
  </si>
  <si>
    <t xml:space="preserve">Гордиєнко Ольга        </t>
  </si>
  <si>
    <t xml:space="preserve">Ємельяненко Вадим                   </t>
  </si>
  <si>
    <t xml:space="preserve">Волкова Оксана        </t>
  </si>
  <si>
    <t xml:space="preserve">СУНЦОВА НАТАЛЯ МИКОЛАЇВНА          </t>
  </si>
  <si>
    <t>Максим та Костянтин</t>
  </si>
  <si>
    <t>Скринька Салон Magic hands</t>
  </si>
  <si>
    <t xml:space="preserve">Дровалева Людмила Павлівна          </t>
  </si>
  <si>
    <t xml:space="preserve">Генько Наталя Іванівна              </t>
  </si>
  <si>
    <t xml:space="preserve">Нарась Валентина  </t>
  </si>
  <si>
    <t xml:space="preserve">Сбитнева Ніна        </t>
  </si>
  <si>
    <t>Ночка Тетяна</t>
  </si>
  <si>
    <t xml:space="preserve">Дунаева Татьяна                     </t>
  </si>
  <si>
    <t xml:space="preserve">Чаплицкий Владимир Павлович          </t>
  </si>
  <si>
    <t xml:space="preserve">СКУРАТОВА ТЕТЯНА ЄВГЕНІВНА          </t>
  </si>
  <si>
    <t xml:space="preserve">Плахоття Євгенія Юріївна              </t>
  </si>
  <si>
    <t>Скринька магазин "Новий світ"</t>
  </si>
  <si>
    <t>Скринька магазин "Імперія природи"</t>
  </si>
  <si>
    <t>Скринька магазин "Струмок"</t>
  </si>
  <si>
    <t>Скринька магазин "Престиж"</t>
  </si>
  <si>
    <t>Скринька магазин "Аврора" Електрометалургів 28</t>
  </si>
  <si>
    <t>Скринька магазин "Аврора" Трубників 15</t>
  </si>
  <si>
    <t>Скринька магазин "Аврора" Шевченка 233</t>
  </si>
  <si>
    <t>Скринька магазин "Аврора" Херсонська 367/1</t>
  </si>
  <si>
    <t xml:space="preserve">Тимофеева Наталия Ивановна            </t>
  </si>
  <si>
    <t>27.01.2024</t>
  </si>
  <si>
    <t xml:space="preserve">Овдиенко Людмила Викторовна          </t>
  </si>
  <si>
    <t xml:space="preserve">Стамат Галина Васильевна             </t>
  </si>
  <si>
    <t xml:space="preserve">Звиададзе Оксана Павловна         </t>
  </si>
  <si>
    <t xml:space="preserve">МИРОНЕНКО ГАННА ПАВЛІВНА          </t>
  </si>
  <si>
    <t xml:space="preserve">Шершень Елена Феодосиевна          </t>
  </si>
  <si>
    <t>28.01.2024</t>
  </si>
  <si>
    <t xml:space="preserve">Чикина Лариса Ивановна               </t>
  </si>
  <si>
    <t xml:space="preserve">Каширина Людмила Алексеевна         </t>
  </si>
  <si>
    <t xml:space="preserve">Сазонова Людмила Николаевна         </t>
  </si>
  <si>
    <t xml:space="preserve">Ризун Виктор Павлович                </t>
  </si>
  <si>
    <t xml:space="preserve">Сорока Лариса Павловна             </t>
  </si>
  <si>
    <t xml:space="preserve">Ткаченко Валентина                  </t>
  </si>
  <si>
    <t xml:space="preserve">РАК ЛЮДМИЛА АЛЕКСЕЕВНА               </t>
  </si>
  <si>
    <t xml:space="preserve">Свердлова Галина                    </t>
  </si>
  <si>
    <t xml:space="preserve">ПЄВЦОВА ТЕТЯНА ГРИГОРІВНА               </t>
  </si>
  <si>
    <t>OLHA SHMYRINA</t>
  </si>
  <si>
    <t>29.01.2024</t>
  </si>
  <si>
    <t xml:space="preserve">Обоянцева Надежда                   </t>
  </si>
  <si>
    <t xml:space="preserve">Садовский Михаил Евгеньевич           </t>
  </si>
  <si>
    <t xml:space="preserve">Пархоменко Нина                     </t>
  </si>
  <si>
    <t xml:space="preserve">Полоз Мария Геннадьевна              </t>
  </si>
  <si>
    <t>ГОРОВА М.В. ФОП</t>
  </si>
  <si>
    <t>HANNA HUDYMA</t>
  </si>
  <si>
    <t xml:space="preserve">Дударчук Наталя Назарівна           </t>
  </si>
  <si>
    <t xml:space="preserve">Шанк Віталіна Едуардівна                </t>
  </si>
  <si>
    <t xml:space="preserve">Мєліна Ганна                                        </t>
  </si>
  <si>
    <t xml:space="preserve">Сокур Вікторія Федорівна                </t>
  </si>
  <si>
    <t xml:space="preserve">Журавльова Ганна Валентинівна         </t>
  </si>
  <si>
    <t xml:space="preserve">Луценко Анна Олександрівна              </t>
  </si>
  <si>
    <t>САНДУЛ А.Р. ФОП</t>
  </si>
  <si>
    <t>31.01.2024</t>
  </si>
  <si>
    <t>Виплата вiдсоткiв згiдно депозитного договору No 1065353 вiд 12.12.2023</t>
  </si>
  <si>
    <t xml:space="preserve">Науменко Вікторія Сергіївна             </t>
  </si>
  <si>
    <t xml:space="preserve">Марущак Марія                                       </t>
  </si>
  <si>
    <t xml:space="preserve">Малахова Валерія                  </t>
  </si>
  <si>
    <t xml:space="preserve">Бітлер Тетяна Олександрівна              </t>
  </si>
  <si>
    <t xml:space="preserve">СТУКАЛО ЗІНАЇДА ПАВЛІВНА            </t>
  </si>
  <si>
    <t xml:space="preserve">Кузьмінова Анастасія Павлівна          </t>
  </si>
  <si>
    <t xml:space="preserve">Казимир Руслана Вікторівна   </t>
  </si>
  <si>
    <t xml:space="preserve">Степанова Любов               </t>
  </si>
  <si>
    <t xml:space="preserve">Кожемяка Юлія                                       </t>
  </si>
  <si>
    <t xml:space="preserve">Неводнічик Олена Геннадіївна           </t>
  </si>
  <si>
    <t xml:space="preserve">Баранова Юлія   </t>
  </si>
  <si>
    <t xml:space="preserve">Куніцина Наталя Геннадіївна              </t>
  </si>
  <si>
    <t xml:space="preserve">Чаус Юлія Миколаївна            </t>
  </si>
  <si>
    <t xml:space="preserve">Бабенко Аліна   </t>
  </si>
  <si>
    <t xml:space="preserve">Шульженко Ольга Олександрівна          </t>
  </si>
  <si>
    <t xml:space="preserve">Сарана Наталя                                                         </t>
  </si>
  <si>
    <t xml:space="preserve">Сосна Євгенія Іванівна                </t>
  </si>
  <si>
    <t xml:space="preserve">Морозова Лариса Вікторівна             </t>
  </si>
  <si>
    <t xml:space="preserve">Похлєба Людмила </t>
  </si>
  <si>
    <t xml:space="preserve">Пащенко Світлана Віталіївна </t>
  </si>
  <si>
    <t xml:space="preserve">Мілько Олена Вячеславівна             </t>
  </si>
  <si>
    <t xml:space="preserve">Окулова Людмила Олександрівна          </t>
  </si>
  <si>
    <t xml:space="preserve">Кожем'яка Владислава </t>
  </si>
  <si>
    <t xml:space="preserve">Редька Валерія Віталіївна        </t>
  </si>
  <si>
    <t xml:space="preserve">Пушинська Марина Вікторівна            </t>
  </si>
  <si>
    <t xml:space="preserve">Плахоття Євгенія  </t>
  </si>
  <si>
    <t xml:space="preserve">Мандик Наталя   </t>
  </si>
  <si>
    <t xml:space="preserve">Трофімова Діна Маратівна                </t>
  </si>
  <si>
    <t xml:space="preserve">Бровко Алла Анатоліївна </t>
  </si>
  <si>
    <t xml:space="preserve">Оржишко Тетяна Володимирівна            </t>
  </si>
  <si>
    <t xml:space="preserve">Мацко Тетяна Олександрівна             </t>
  </si>
  <si>
    <t xml:space="preserve">Фокіна Лариса Олександрівна </t>
  </si>
  <si>
    <t xml:space="preserve">Дзендзель Сергій Петрович </t>
  </si>
  <si>
    <t xml:space="preserve">Безугла Лілія Ростиславівна            </t>
  </si>
  <si>
    <t>OLENA ATAKUZIIEVA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</si>
</sst>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.000"/>
    <numFmt numFmtId="196" formatCode="0.00;[Red]0.00"/>
    <numFmt numFmtId="197" formatCode="0.00000"/>
    <numFmt numFmtId="198" formatCode="0.0000"/>
    <numFmt numFmtId="199" formatCode="0.000000"/>
    <numFmt numFmtId="200" formatCode="0.0000000"/>
    <numFmt numFmtId="201" formatCode="[$-10422]\+#,##0.00;\-#,##0.00;\(#,##0.00\)"/>
    <numFmt numFmtId="202" formatCode="0.0000000000"/>
    <numFmt numFmtId="203" formatCode="0.000000000"/>
    <numFmt numFmtId="204" formatCode="0.00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Calibri"/>
      <family val="2"/>
    </font>
    <font>
      <b/>
      <i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6.5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32" borderId="10" xfId="0" applyFill="1" applyBorder="1" applyAlignment="1">
      <alignment vertical="top" wrapText="1"/>
    </xf>
    <xf numFmtId="2" fontId="2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2" fontId="5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vertical="top" wrapText="1"/>
    </xf>
    <xf numFmtId="0" fontId="0" fillId="32" borderId="11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wrapText="1"/>
    </xf>
    <xf numFmtId="0" fontId="0" fillId="32" borderId="11" xfId="0" applyFill="1" applyBorder="1" applyAlignment="1">
      <alignment vertical="top" wrapText="1"/>
    </xf>
    <xf numFmtId="0" fontId="0" fillId="32" borderId="0" xfId="0" applyFont="1" applyFill="1" applyBorder="1" applyAlignment="1">
      <alignment/>
    </xf>
    <xf numFmtId="0" fontId="0" fillId="32" borderId="0" xfId="0" applyFill="1" applyAlignment="1">
      <alignment/>
    </xf>
    <xf numFmtId="2" fontId="50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2" fontId="0" fillId="32" borderId="12" xfId="0" applyNumberFormat="1" applyFont="1" applyFill="1" applyBorder="1" applyAlignment="1">
      <alignment/>
    </xf>
    <xf numFmtId="2" fontId="3" fillId="32" borderId="0" xfId="0" applyNumberFormat="1" applyFont="1" applyFill="1" applyBorder="1" applyAlignment="1">
      <alignment horizontal="center" wrapText="1"/>
    </xf>
    <xf numFmtId="0" fontId="0" fillId="32" borderId="12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2" fontId="0" fillId="32" borderId="0" xfId="0" applyNumberFormat="1" applyFont="1" applyFill="1" applyBorder="1" applyAlignment="1">
      <alignment/>
    </xf>
    <xf numFmtId="2" fontId="0" fillId="32" borderId="0" xfId="0" applyNumberFormat="1" applyFill="1" applyAlignment="1">
      <alignment/>
    </xf>
    <xf numFmtId="2" fontId="0" fillId="32" borderId="0" xfId="0" applyNumberFormat="1" applyFill="1" applyBorder="1" applyAlignment="1">
      <alignment vertical="top" wrapText="1"/>
    </xf>
    <xf numFmtId="2" fontId="3" fillId="32" borderId="0" xfId="0" applyNumberFormat="1" applyFont="1" applyFill="1" applyAlignment="1">
      <alignment/>
    </xf>
    <xf numFmtId="2" fontId="0" fillId="32" borderId="0" xfId="0" applyNumberFormat="1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1" xfId="0" applyFill="1" applyBorder="1" applyAlignment="1">
      <alignment horizontal="left" wrapText="1"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vertical="top"/>
    </xf>
    <xf numFmtId="2" fontId="0" fillId="32" borderId="12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10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2" fontId="9" fillId="32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2" borderId="10" xfId="0" applyFont="1" applyFill="1" applyBorder="1" applyAlignment="1">
      <alignment/>
    </xf>
    <xf numFmtId="2" fontId="0" fillId="32" borderId="10" xfId="0" applyNumberFormat="1" applyFill="1" applyBorder="1" applyAlignment="1">
      <alignment/>
    </xf>
    <xf numFmtId="49" fontId="0" fillId="32" borderId="10" xfId="0" applyNumberFormat="1" applyFill="1" applyBorder="1" applyAlignment="1">
      <alignment wrapText="1"/>
    </xf>
    <xf numFmtId="14" fontId="0" fillId="32" borderId="10" xfId="0" applyNumberFormat="1" applyFill="1" applyBorder="1" applyAlignment="1">
      <alignment horizontal="left"/>
    </xf>
    <xf numFmtId="0" fontId="11" fillId="32" borderId="1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vertical="top"/>
    </xf>
    <xf numFmtId="0" fontId="0" fillId="32" borderId="13" xfId="0" applyFill="1" applyBorder="1" applyAlignment="1">
      <alignment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30" fillId="32" borderId="0" xfId="0" applyFont="1" applyFill="1" applyAlignment="1">
      <alignment horizontal="center" wrapText="1"/>
    </xf>
    <xf numFmtId="0" fontId="0" fillId="32" borderId="0" xfId="0" applyFill="1" applyAlignment="1">
      <alignment horizontal="left" wrapText="1"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left"/>
    </xf>
    <xf numFmtId="2" fontId="0" fillId="32" borderId="0" xfId="0" applyNumberFormat="1" applyFont="1" applyFill="1" applyAlignment="1">
      <alignment/>
    </xf>
    <xf numFmtId="0" fontId="0" fillId="32" borderId="14" xfId="0" applyFill="1" applyBorder="1" applyAlignment="1">
      <alignment horizontal="left"/>
    </xf>
    <xf numFmtId="0" fontId="3" fillId="32" borderId="10" xfId="0" applyFont="1" applyFill="1" applyBorder="1" applyAlignment="1">
      <alignment horizontal="left" wrapText="1"/>
    </xf>
    <xf numFmtId="0" fontId="31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31" fillId="32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zoomScale="103" zoomScaleNormal="103" zoomScaleSheetLayoutView="100" workbookViewId="0" topLeftCell="A1">
      <selection activeCell="B6" sqref="B6"/>
    </sheetView>
  </sheetViews>
  <sheetFormatPr defaultColWidth="9.00390625" defaultRowHeight="12.75"/>
  <cols>
    <col min="1" max="1" width="69.25390625" style="5" customWidth="1"/>
    <col min="2" max="2" width="12.125" style="5" customWidth="1"/>
    <col min="3" max="3" width="12.875" style="5" bestFit="1" customWidth="1"/>
    <col min="4" max="4" width="60.75390625" style="5" customWidth="1"/>
    <col min="5" max="5" width="16.75390625" style="18" customWidth="1"/>
    <col min="6" max="6" width="18.875" style="18" customWidth="1"/>
    <col min="7" max="7" width="11.00390625" style="18" customWidth="1"/>
    <col min="8" max="9" width="9.50390625" style="18" bestFit="1" customWidth="1"/>
    <col min="10" max="12" width="9.125" style="18" customWidth="1"/>
    <col min="13" max="13" width="13.50390625" style="18" customWidth="1"/>
  </cols>
  <sheetData>
    <row r="1" spans="1:4" ht="15">
      <c r="A1" s="50" t="s">
        <v>1</v>
      </c>
      <c r="B1" s="50"/>
      <c r="C1" s="50"/>
      <c r="D1" s="50"/>
    </row>
    <row r="2" spans="1:4" ht="15">
      <c r="A2" s="50" t="s">
        <v>6</v>
      </c>
      <c r="B2" s="50"/>
      <c r="C2" s="50"/>
      <c r="D2" s="50"/>
    </row>
    <row r="3" spans="1:4" ht="15">
      <c r="A3" s="48"/>
      <c r="B3" s="48"/>
      <c r="C3" s="48"/>
      <c r="D3" s="8"/>
    </row>
    <row r="4" spans="1:6" ht="19.5" customHeight="1">
      <c r="A4" s="9" t="s">
        <v>2</v>
      </c>
      <c r="B4" s="10"/>
      <c r="C4" s="28">
        <f>SUM(C8:C81)+C82</f>
        <v>116593.95999999999</v>
      </c>
      <c r="D4" s="6"/>
      <c r="F4" s="5"/>
    </row>
    <row r="5" spans="1:7" ht="13.5">
      <c r="A5" s="9"/>
      <c r="B5" s="11"/>
      <c r="D5" s="6"/>
      <c r="E5" s="19"/>
      <c r="F5" s="5"/>
      <c r="G5" s="20"/>
    </row>
    <row r="6" spans="1:7" ht="13.5">
      <c r="A6" s="9"/>
      <c r="C6" s="6"/>
      <c r="D6" s="6"/>
      <c r="E6" s="6"/>
      <c r="F6" s="20"/>
      <c r="G6" s="6"/>
    </row>
    <row r="7" spans="1:15" ht="25.5">
      <c r="A7" s="12" t="s">
        <v>3</v>
      </c>
      <c r="B7" s="12" t="s">
        <v>0</v>
      </c>
      <c r="C7" s="24" t="s">
        <v>4</v>
      </c>
      <c r="D7" s="12" t="s">
        <v>5</v>
      </c>
      <c r="E7" s="34"/>
      <c r="F7" s="22"/>
      <c r="G7" s="6"/>
      <c r="H7" s="6"/>
      <c r="I7" s="6"/>
      <c r="J7" s="6"/>
      <c r="K7" s="5"/>
      <c r="L7" s="5"/>
      <c r="M7" s="5"/>
      <c r="N7" s="1"/>
      <c r="O7" s="1"/>
    </row>
    <row r="8" spans="1:15" ht="39.75" customHeight="1">
      <c r="A8" s="31" t="s">
        <v>22</v>
      </c>
      <c r="B8" s="37" t="s">
        <v>7</v>
      </c>
      <c r="C8" s="37">
        <v>350</v>
      </c>
      <c r="D8" s="15" t="s">
        <v>23</v>
      </c>
      <c r="E8" s="34"/>
      <c r="F8" s="22"/>
      <c r="G8" s="6"/>
      <c r="H8" s="6"/>
      <c r="I8" s="6"/>
      <c r="J8" s="6"/>
      <c r="K8" s="5"/>
      <c r="L8" s="5"/>
      <c r="M8" s="5"/>
      <c r="N8" s="1"/>
      <c r="O8" s="1"/>
    </row>
    <row r="9" spans="1:15" ht="34.5" customHeight="1">
      <c r="A9" s="16" t="s">
        <v>25</v>
      </c>
      <c r="B9" s="37" t="s">
        <v>7</v>
      </c>
      <c r="C9" s="37">
        <v>13000</v>
      </c>
      <c r="D9" s="36" t="s">
        <v>24</v>
      </c>
      <c r="E9" s="21"/>
      <c r="F9" s="22"/>
      <c r="G9" s="6"/>
      <c r="H9" s="6"/>
      <c r="I9" s="6"/>
      <c r="J9" s="6"/>
      <c r="K9" s="5"/>
      <c r="L9" s="5"/>
      <c r="M9" s="5"/>
      <c r="N9" s="1"/>
      <c r="O9" s="1"/>
    </row>
    <row r="10" spans="1:15" ht="25.5" customHeight="1">
      <c r="A10" s="16" t="s">
        <v>21</v>
      </c>
      <c r="B10" s="37" t="s">
        <v>7</v>
      </c>
      <c r="C10" s="37">
        <v>5</v>
      </c>
      <c r="D10" s="7" t="s">
        <v>20</v>
      </c>
      <c r="E10" s="21"/>
      <c r="F10" s="22"/>
      <c r="G10" s="6"/>
      <c r="H10" s="6"/>
      <c r="I10" s="6"/>
      <c r="J10" s="6"/>
      <c r="K10" s="5"/>
      <c r="L10" s="5"/>
      <c r="M10" s="5"/>
      <c r="N10" s="1"/>
      <c r="O10" s="1"/>
    </row>
    <row r="11" spans="1:15" ht="30.75" customHeight="1">
      <c r="A11" s="14" t="s">
        <v>26</v>
      </c>
      <c r="B11" s="37" t="s">
        <v>8</v>
      </c>
      <c r="C11" s="37">
        <v>723.05</v>
      </c>
      <c r="D11" s="7" t="s">
        <v>27</v>
      </c>
      <c r="E11" s="34"/>
      <c r="F11" s="22"/>
      <c r="G11" s="6"/>
      <c r="H11" s="6"/>
      <c r="I11" s="6"/>
      <c r="J11" s="5"/>
      <c r="K11" s="5"/>
      <c r="L11" s="5"/>
      <c r="M11" s="5"/>
      <c r="N11" s="1"/>
      <c r="O11" s="1"/>
    </row>
    <row r="12" spans="1:15" ht="25.5" customHeight="1">
      <c r="A12" s="16" t="s">
        <v>21</v>
      </c>
      <c r="B12" s="37" t="s">
        <v>8</v>
      </c>
      <c r="C12" s="37">
        <v>5</v>
      </c>
      <c r="D12" s="7" t="s">
        <v>20</v>
      </c>
      <c r="E12" s="21"/>
      <c r="F12" s="22"/>
      <c r="G12" s="6"/>
      <c r="H12" s="5"/>
      <c r="I12" s="6"/>
      <c r="J12" s="5"/>
      <c r="K12" s="5"/>
      <c r="L12" s="5"/>
      <c r="M12" s="5"/>
      <c r="N12" s="1"/>
      <c r="O12" s="1"/>
    </row>
    <row r="13" spans="1:15" ht="25.5" customHeight="1">
      <c r="A13" s="30" t="s">
        <v>34</v>
      </c>
      <c r="B13" s="37" t="s">
        <v>9</v>
      </c>
      <c r="C13" s="40">
        <v>697.8</v>
      </c>
      <c r="D13" s="36" t="s">
        <v>24</v>
      </c>
      <c r="E13" s="21"/>
      <c r="F13" s="22"/>
      <c r="G13" s="6"/>
      <c r="H13" s="6"/>
      <c r="I13" s="6"/>
      <c r="J13" s="5"/>
      <c r="K13" s="5"/>
      <c r="L13" s="5"/>
      <c r="M13" s="5"/>
      <c r="N13" s="1"/>
      <c r="O13" s="1"/>
    </row>
    <row r="14" spans="1:15" ht="25.5" customHeight="1">
      <c r="A14" s="16" t="s">
        <v>40</v>
      </c>
      <c r="B14" s="37" t="s">
        <v>9</v>
      </c>
      <c r="C14" s="37">
        <v>2083.3</v>
      </c>
      <c r="D14" s="15" t="s">
        <v>23</v>
      </c>
      <c r="E14" s="21"/>
      <c r="F14" s="22"/>
      <c r="G14" s="6"/>
      <c r="H14" s="6"/>
      <c r="I14" s="6"/>
      <c r="J14" s="5"/>
      <c r="K14" s="5"/>
      <c r="L14" s="5"/>
      <c r="M14" s="5"/>
      <c r="N14" s="1"/>
      <c r="O14" s="1"/>
    </row>
    <row r="15" spans="1:15" ht="25.5" customHeight="1">
      <c r="A15" s="16" t="s">
        <v>21</v>
      </c>
      <c r="B15" s="37" t="s">
        <v>9</v>
      </c>
      <c r="C15" s="37">
        <v>5</v>
      </c>
      <c r="D15" s="7" t="s">
        <v>20</v>
      </c>
      <c r="E15" s="21"/>
      <c r="F15" s="22"/>
      <c r="G15" s="6"/>
      <c r="H15" s="6"/>
      <c r="I15" s="6"/>
      <c r="J15" s="5"/>
      <c r="K15" s="5"/>
      <c r="L15" s="5"/>
      <c r="M15" s="5"/>
      <c r="N15" s="1"/>
      <c r="O15" s="1"/>
    </row>
    <row r="16" spans="1:15" ht="25.5" customHeight="1">
      <c r="A16" s="16" t="s">
        <v>41</v>
      </c>
      <c r="B16" s="37" t="s">
        <v>9</v>
      </c>
      <c r="C16" s="37">
        <v>10.94</v>
      </c>
      <c r="D16" s="7" t="s">
        <v>20</v>
      </c>
      <c r="E16" s="38"/>
      <c r="F16" s="22"/>
      <c r="G16" s="6"/>
      <c r="H16" s="5"/>
      <c r="I16" s="6"/>
      <c r="J16" s="5"/>
      <c r="K16" s="5"/>
      <c r="L16" s="5"/>
      <c r="M16" s="5"/>
      <c r="N16" s="1"/>
      <c r="O16" s="1"/>
    </row>
    <row r="17" spans="1:15" ht="25.5" customHeight="1">
      <c r="A17" s="16" t="s">
        <v>41</v>
      </c>
      <c r="B17" s="37" t="s">
        <v>9</v>
      </c>
      <c r="C17" s="37">
        <v>19.9</v>
      </c>
      <c r="D17" s="7" t="s">
        <v>20</v>
      </c>
      <c r="E17" s="21"/>
      <c r="F17" s="22"/>
      <c r="G17" s="6"/>
      <c r="H17" s="5"/>
      <c r="I17" s="6"/>
      <c r="J17" s="5"/>
      <c r="K17" s="5"/>
      <c r="L17" s="5"/>
      <c r="M17" s="5"/>
      <c r="N17" s="1"/>
      <c r="O17" s="1"/>
    </row>
    <row r="18" spans="1:29" s="2" customFormat="1" ht="25.5" customHeight="1">
      <c r="A18" s="16" t="s">
        <v>43</v>
      </c>
      <c r="B18" s="37" t="s">
        <v>9</v>
      </c>
      <c r="C18" s="37">
        <f>4376.11+7959.52</f>
        <v>12335.630000000001</v>
      </c>
      <c r="D18" s="45" t="s">
        <v>42</v>
      </c>
      <c r="E18" s="32"/>
      <c r="F18" s="29"/>
      <c r="G18" s="25"/>
      <c r="H18" s="25"/>
      <c r="I18" s="25"/>
      <c r="J18" s="17"/>
      <c r="K18" s="17"/>
      <c r="L18" s="17"/>
      <c r="M18" s="17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15" s="4" customFormat="1" ht="25.5" customHeight="1">
      <c r="A19" s="16" t="s">
        <v>45</v>
      </c>
      <c r="B19" s="37" t="s">
        <v>9</v>
      </c>
      <c r="C19" s="37">
        <f>978.52+1779.78</f>
        <v>2758.3</v>
      </c>
      <c r="D19" s="46" t="s">
        <v>44</v>
      </c>
      <c r="E19" s="32"/>
      <c r="F19" s="29"/>
      <c r="G19" s="25"/>
      <c r="H19" s="25"/>
      <c r="I19" s="25"/>
      <c r="J19" s="17"/>
      <c r="K19" s="17"/>
      <c r="L19" s="17"/>
      <c r="M19" s="17"/>
      <c r="N19" s="3"/>
      <c r="O19" s="3"/>
    </row>
    <row r="20" spans="1:15" s="4" customFormat="1" ht="25.5" customHeight="1">
      <c r="A20" s="16" t="s">
        <v>21</v>
      </c>
      <c r="B20" s="37" t="s">
        <v>9</v>
      </c>
      <c r="C20" s="37">
        <v>5</v>
      </c>
      <c r="D20" s="47" t="s">
        <v>20</v>
      </c>
      <c r="E20" s="23"/>
      <c r="F20" s="29"/>
      <c r="G20" s="25"/>
      <c r="H20" s="25"/>
      <c r="I20" s="25"/>
      <c r="J20" s="17"/>
      <c r="K20" s="17"/>
      <c r="L20" s="17"/>
      <c r="M20" s="17"/>
      <c r="N20" s="3"/>
      <c r="O20" s="3"/>
    </row>
    <row r="21" spans="1:15" s="4" customFormat="1" ht="25.5" customHeight="1">
      <c r="A21" s="30" t="s">
        <v>46</v>
      </c>
      <c r="B21" s="37" t="s">
        <v>9</v>
      </c>
      <c r="C21" s="37">
        <f>81.55+148.32</f>
        <v>229.87</v>
      </c>
      <c r="D21" s="46" t="s">
        <v>44</v>
      </c>
      <c r="E21" s="32"/>
      <c r="F21" s="29"/>
      <c r="G21" s="25"/>
      <c r="H21" s="25"/>
      <c r="I21" s="25"/>
      <c r="J21" s="17"/>
      <c r="K21" s="17"/>
      <c r="L21" s="17"/>
      <c r="M21" s="17"/>
      <c r="N21" s="3"/>
      <c r="O21" s="3"/>
    </row>
    <row r="22" spans="1:15" s="4" customFormat="1" ht="25.5" customHeight="1">
      <c r="A22" s="16" t="s">
        <v>21</v>
      </c>
      <c r="B22" s="37" t="s">
        <v>9</v>
      </c>
      <c r="C22" s="37">
        <v>5</v>
      </c>
      <c r="D22" s="47" t="s">
        <v>20</v>
      </c>
      <c r="E22" s="23"/>
      <c r="F22" s="29"/>
      <c r="G22" s="25"/>
      <c r="H22" s="25"/>
      <c r="I22" s="25"/>
      <c r="J22" s="17"/>
      <c r="K22" s="17"/>
      <c r="L22" s="17"/>
      <c r="M22" s="17"/>
      <c r="N22" s="3"/>
      <c r="O22" s="3"/>
    </row>
    <row r="23" spans="1:15" s="4" customFormat="1" ht="25.5" customHeight="1">
      <c r="A23" s="16" t="s">
        <v>47</v>
      </c>
      <c r="B23" s="37" t="s">
        <v>9</v>
      </c>
      <c r="C23" s="37">
        <f>1195.96+2175.27</f>
        <v>3371.23</v>
      </c>
      <c r="D23" s="46" t="s">
        <v>44</v>
      </c>
      <c r="E23" s="32"/>
      <c r="F23" s="29"/>
      <c r="G23" s="25"/>
      <c r="H23" s="25"/>
      <c r="I23" s="25"/>
      <c r="J23" s="17"/>
      <c r="K23" s="17"/>
      <c r="L23" s="17"/>
      <c r="M23" s="17"/>
      <c r="N23" s="3"/>
      <c r="O23" s="3"/>
    </row>
    <row r="24" spans="1:6" ht="25.5" customHeight="1">
      <c r="A24" s="16" t="s">
        <v>21</v>
      </c>
      <c r="B24" s="37" t="s">
        <v>9</v>
      </c>
      <c r="C24" s="37">
        <v>5</v>
      </c>
      <c r="D24" s="47" t="s">
        <v>20</v>
      </c>
      <c r="E24" s="32"/>
      <c r="F24" s="26"/>
    </row>
    <row r="25" spans="1:6" ht="25.5" customHeight="1">
      <c r="A25" s="16" t="s">
        <v>21</v>
      </c>
      <c r="B25" s="37" t="s">
        <v>9</v>
      </c>
      <c r="C25" s="37">
        <v>5</v>
      </c>
      <c r="D25" s="7" t="s">
        <v>20</v>
      </c>
      <c r="E25" s="32"/>
      <c r="F25" s="26"/>
    </row>
    <row r="26" spans="1:6" ht="25.5" customHeight="1">
      <c r="A26" s="16" t="s">
        <v>21</v>
      </c>
      <c r="B26" s="37" t="s">
        <v>9</v>
      </c>
      <c r="C26" s="37">
        <v>5</v>
      </c>
      <c r="D26" s="7" t="s">
        <v>20</v>
      </c>
      <c r="E26" s="32"/>
      <c r="F26" s="26"/>
    </row>
    <row r="27" spans="1:8" ht="25.5" customHeight="1">
      <c r="A27" s="16" t="s">
        <v>21</v>
      </c>
      <c r="B27" s="37" t="s">
        <v>9</v>
      </c>
      <c r="C27" s="37">
        <v>5</v>
      </c>
      <c r="D27" s="7" t="s">
        <v>20</v>
      </c>
      <c r="E27" s="32"/>
      <c r="F27" s="27"/>
      <c r="G27" s="26"/>
      <c r="H27" s="26"/>
    </row>
    <row r="28" spans="1:8" ht="33" customHeight="1">
      <c r="A28" s="30" t="s">
        <v>32</v>
      </c>
      <c r="B28" s="37" t="s">
        <v>10</v>
      </c>
      <c r="C28" s="37">
        <f>573+986.8</f>
        <v>1559.8</v>
      </c>
      <c r="D28" s="37" t="s">
        <v>38</v>
      </c>
      <c r="E28" s="35"/>
      <c r="F28" s="27"/>
      <c r="G28" s="26"/>
      <c r="H28" s="26"/>
    </row>
    <row r="29" spans="1:6" ht="31.5" customHeight="1">
      <c r="A29" s="31" t="s">
        <v>30</v>
      </c>
      <c r="B29" s="37" t="s">
        <v>10</v>
      </c>
      <c r="C29" s="37">
        <v>790</v>
      </c>
      <c r="D29" s="7" t="s">
        <v>31</v>
      </c>
      <c r="E29" s="26"/>
      <c r="F29" s="26"/>
    </row>
    <row r="30" spans="1:6" ht="25.5" customHeight="1">
      <c r="A30" s="16" t="s">
        <v>21</v>
      </c>
      <c r="B30" s="37" t="s">
        <v>10</v>
      </c>
      <c r="C30" s="37">
        <v>5</v>
      </c>
      <c r="D30" s="7" t="s">
        <v>20</v>
      </c>
      <c r="E30" s="26"/>
      <c r="F30" s="26"/>
    </row>
    <row r="31" spans="1:6" ht="29.25" customHeight="1">
      <c r="A31" s="16" t="s">
        <v>48</v>
      </c>
      <c r="B31" s="37" t="s">
        <v>11</v>
      </c>
      <c r="C31" s="37">
        <v>270.95</v>
      </c>
      <c r="D31" s="7" t="s">
        <v>27</v>
      </c>
      <c r="E31" s="26"/>
      <c r="F31" s="26"/>
    </row>
    <row r="32" spans="1:6" ht="25.5" customHeight="1">
      <c r="A32" s="16" t="s">
        <v>21</v>
      </c>
      <c r="B32" s="37" t="s">
        <v>11</v>
      </c>
      <c r="C32" s="37">
        <v>5</v>
      </c>
      <c r="D32" s="7" t="s">
        <v>20</v>
      </c>
      <c r="E32" s="26"/>
      <c r="F32" s="26"/>
    </row>
    <row r="33" spans="1:6" ht="25.5" customHeight="1">
      <c r="A33" s="30" t="s">
        <v>32</v>
      </c>
      <c r="B33" s="37" t="s">
        <v>12</v>
      </c>
      <c r="C33" s="37">
        <v>1564.8</v>
      </c>
      <c r="D33" s="7" t="s">
        <v>33</v>
      </c>
      <c r="E33" s="26"/>
      <c r="F33" s="26"/>
    </row>
    <row r="34" spans="1:6" ht="25.5" customHeight="1">
      <c r="A34" s="16" t="s">
        <v>75</v>
      </c>
      <c r="B34" s="37" t="s">
        <v>12</v>
      </c>
      <c r="C34" s="37">
        <f>1742.9+80.9</f>
        <v>1823.8000000000002</v>
      </c>
      <c r="D34" s="7" t="s">
        <v>76</v>
      </c>
      <c r="E34" s="26"/>
      <c r="F34" s="26"/>
    </row>
    <row r="35" spans="1:6" ht="25.5" customHeight="1">
      <c r="A35" s="30" t="s">
        <v>34</v>
      </c>
      <c r="B35" s="37" t="s">
        <v>12</v>
      </c>
      <c r="C35" s="37">
        <v>1374.5</v>
      </c>
      <c r="D35" s="13" t="s">
        <v>35</v>
      </c>
      <c r="E35" s="26"/>
      <c r="F35" s="26"/>
    </row>
    <row r="36" spans="1:6" ht="25.5" customHeight="1">
      <c r="A36" s="30" t="s">
        <v>34</v>
      </c>
      <c r="B36" s="37" t="s">
        <v>12</v>
      </c>
      <c r="C36" s="37">
        <v>1249.9</v>
      </c>
      <c r="D36" s="7" t="s">
        <v>36</v>
      </c>
      <c r="E36" s="26"/>
      <c r="F36" s="26"/>
    </row>
    <row r="37" spans="1:13" ht="39.75" customHeight="1">
      <c r="A37" s="31" t="s">
        <v>29</v>
      </c>
      <c r="B37" s="37" t="s">
        <v>13</v>
      </c>
      <c r="C37" s="37">
        <v>300</v>
      </c>
      <c r="D37" s="15" t="s">
        <v>23</v>
      </c>
      <c r="F37" s="26"/>
      <c r="M37" s="39"/>
    </row>
    <row r="38" spans="1:13" ht="25.5" customHeight="1">
      <c r="A38" s="31" t="s">
        <v>50</v>
      </c>
      <c r="B38" s="37" t="s">
        <v>14</v>
      </c>
      <c r="C38" s="37">
        <v>4200</v>
      </c>
      <c r="D38" s="33" t="s">
        <v>49</v>
      </c>
      <c r="F38" s="26"/>
      <c r="M38" s="39"/>
    </row>
    <row r="39" spans="1:6" ht="25.5" customHeight="1">
      <c r="A39" s="31" t="s">
        <v>51</v>
      </c>
      <c r="B39" s="37" t="s">
        <v>14</v>
      </c>
      <c r="C39" s="37">
        <v>29.4</v>
      </c>
      <c r="D39" s="7" t="s">
        <v>20</v>
      </c>
      <c r="F39" s="26"/>
    </row>
    <row r="40" spans="1:6" ht="31.5" customHeight="1">
      <c r="A40" s="16" t="s">
        <v>28</v>
      </c>
      <c r="B40" s="37" t="s">
        <v>14</v>
      </c>
      <c r="C40" s="37">
        <v>104</v>
      </c>
      <c r="D40" s="15" t="s">
        <v>23</v>
      </c>
      <c r="F40" s="26"/>
    </row>
    <row r="41" spans="1:6" ht="25.5" customHeight="1">
      <c r="A41" s="16" t="s">
        <v>21</v>
      </c>
      <c r="B41" s="37" t="s">
        <v>14</v>
      </c>
      <c r="C41" s="37">
        <v>5</v>
      </c>
      <c r="D41" s="7" t="s">
        <v>20</v>
      </c>
      <c r="F41" s="26"/>
    </row>
    <row r="42" spans="1:4" ht="25.5" customHeight="1">
      <c r="A42" s="16" t="s">
        <v>52</v>
      </c>
      <c r="B42" s="37" t="s">
        <v>14</v>
      </c>
      <c r="C42" s="37">
        <v>8.87</v>
      </c>
      <c r="D42" s="7" t="s">
        <v>20</v>
      </c>
    </row>
    <row r="43" spans="1:4" ht="25.5" customHeight="1">
      <c r="A43" s="16" t="s">
        <v>52</v>
      </c>
      <c r="B43" s="37" t="s">
        <v>14</v>
      </c>
      <c r="C43" s="37">
        <v>20.57</v>
      </c>
      <c r="D43" s="7" t="s">
        <v>20</v>
      </c>
    </row>
    <row r="44" spans="1:5" ht="25.5" customHeight="1">
      <c r="A44" s="16" t="s">
        <v>53</v>
      </c>
      <c r="B44" s="37" t="s">
        <v>14</v>
      </c>
      <c r="C44" s="37">
        <f>792.97+1839.93</f>
        <v>2632.9</v>
      </c>
      <c r="D44" s="46" t="s">
        <v>44</v>
      </c>
      <c r="E44" s="32"/>
    </row>
    <row r="45" spans="1:5" ht="25.5" customHeight="1">
      <c r="A45" s="16" t="s">
        <v>21</v>
      </c>
      <c r="B45" s="37" t="s">
        <v>14</v>
      </c>
      <c r="C45" s="37">
        <v>5</v>
      </c>
      <c r="D45" s="47" t="s">
        <v>20</v>
      </c>
      <c r="E45" s="32"/>
    </row>
    <row r="46" spans="1:5" ht="25.5" customHeight="1">
      <c r="A46" s="16" t="s">
        <v>54</v>
      </c>
      <c r="B46" s="37" t="s">
        <v>14</v>
      </c>
      <c r="C46" s="37">
        <f>3546.39+8228.55</f>
        <v>11774.939999999999</v>
      </c>
      <c r="D46" s="45" t="s">
        <v>42</v>
      </c>
      <c r="E46" s="32"/>
    </row>
    <row r="47" spans="1:5" ht="25.5" customHeight="1">
      <c r="A47" s="16" t="s">
        <v>55</v>
      </c>
      <c r="B47" s="37" t="s">
        <v>14</v>
      </c>
      <c r="C47" s="37">
        <f>969.2+2248.8</f>
        <v>3218</v>
      </c>
      <c r="D47" s="46" t="s">
        <v>44</v>
      </c>
      <c r="E47" s="32"/>
    </row>
    <row r="48" spans="1:5" ht="25.5" customHeight="1">
      <c r="A48" s="16" t="s">
        <v>21</v>
      </c>
      <c r="B48" s="37" t="s">
        <v>14</v>
      </c>
      <c r="C48" s="37">
        <v>5</v>
      </c>
      <c r="D48" s="47" t="s">
        <v>20</v>
      </c>
      <c r="E48" s="32"/>
    </row>
    <row r="49" spans="1:5" ht="25.5" customHeight="1">
      <c r="A49" s="30" t="s">
        <v>56</v>
      </c>
      <c r="B49" s="37" t="s">
        <v>14</v>
      </c>
      <c r="C49" s="37">
        <f>66.08+153.34</f>
        <v>219.42000000000002</v>
      </c>
      <c r="D49" s="46" t="s">
        <v>44</v>
      </c>
      <c r="E49" s="32"/>
    </row>
    <row r="50" spans="1:5" ht="25.5" customHeight="1">
      <c r="A50" s="16" t="s">
        <v>21</v>
      </c>
      <c r="B50" s="37" t="s">
        <v>14</v>
      </c>
      <c r="C50" s="37">
        <v>5</v>
      </c>
      <c r="D50" s="47" t="s">
        <v>20</v>
      </c>
      <c r="E50" s="32"/>
    </row>
    <row r="51" spans="1:4" ht="25.5" customHeight="1">
      <c r="A51" s="16" t="s">
        <v>21</v>
      </c>
      <c r="B51" s="37" t="s">
        <v>14</v>
      </c>
      <c r="C51" s="37">
        <v>5</v>
      </c>
      <c r="D51" s="7" t="s">
        <v>20</v>
      </c>
    </row>
    <row r="52" spans="1:4" ht="25.5" customHeight="1">
      <c r="A52" s="16" t="s">
        <v>21</v>
      </c>
      <c r="B52" s="37" t="s">
        <v>14</v>
      </c>
      <c r="C52" s="37">
        <v>5</v>
      </c>
      <c r="D52" s="7" t="s">
        <v>20</v>
      </c>
    </row>
    <row r="53" spans="1:4" ht="25.5" customHeight="1">
      <c r="A53" s="16" t="s">
        <v>21</v>
      </c>
      <c r="B53" s="37" t="s">
        <v>14</v>
      </c>
      <c r="C53" s="37">
        <v>5</v>
      </c>
      <c r="D53" s="7" t="s">
        <v>20</v>
      </c>
    </row>
    <row r="54" spans="1:4" ht="25.5" customHeight="1">
      <c r="A54" s="16" t="s">
        <v>61</v>
      </c>
      <c r="B54" s="37" t="s">
        <v>14</v>
      </c>
      <c r="C54" s="37">
        <v>10500</v>
      </c>
      <c r="D54" s="37" t="s">
        <v>60</v>
      </c>
    </row>
    <row r="55" spans="1:4" ht="25.5" customHeight="1">
      <c r="A55" s="16" t="s">
        <v>21</v>
      </c>
      <c r="B55" s="37" t="s">
        <v>14</v>
      </c>
      <c r="C55" s="37">
        <v>5</v>
      </c>
      <c r="D55" s="7" t="s">
        <v>20</v>
      </c>
    </row>
    <row r="56" spans="1:4" ht="33" customHeight="1">
      <c r="A56" s="30" t="s">
        <v>32</v>
      </c>
      <c r="B56" s="37" t="s">
        <v>15</v>
      </c>
      <c r="C56" s="37">
        <v>2264.9</v>
      </c>
      <c r="D56" s="36" t="s">
        <v>24</v>
      </c>
    </row>
    <row r="57" spans="1:4" ht="25.5" customHeight="1">
      <c r="A57" s="16" t="s">
        <v>21</v>
      </c>
      <c r="B57" s="37" t="s">
        <v>16</v>
      </c>
      <c r="C57" s="37">
        <v>5</v>
      </c>
      <c r="D57" s="16" t="s">
        <v>21</v>
      </c>
    </row>
    <row r="58" spans="1:4" ht="25.5" customHeight="1">
      <c r="A58" s="16" t="s">
        <v>21</v>
      </c>
      <c r="B58" s="37" t="s">
        <v>16</v>
      </c>
      <c r="C58" s="37">
        <v>5</v>
      </c>
      <c r="D58" s="7" t="s">
        <v>20</v>
      </c>
    </row>
    <row r="59" spans="1:4" ht="25.5" customHeight="1">
      <c r="A59" s="16" t="s">
        <v>21</v>
      </c>
      <c r="B59" s="37" t="s">
        <v>16</v>
      </c>
      <c r="C59" s="37">
        <v>5</v>
      </c>
      <c r="D59" s="7" t="s">
        <v>20</v>
      </c>
    </row>
    <row r="60" spans="1:4" ht="25.5" customHeight="1">
      <c r="A60" s="16" t="s">
        <v>21</v>
      </c>
      <c r="B60" s="37" t="s">
        <v>16</v>
      </c>
      <c r="C60" s="37">
        <v>5</v>
      </c>
      <c r="D60" s="7" t="s">
        <v>20</v>
      </c>
    </row>
    <row r="61" spans="1:4" ht="25.5" customHeight="1">
      <c r="A61" s="16" t="s">
        <v>21</v>
      </c>
      <c r="B61" s="37" t="s">
        <v>16</v>
      </c>
      <c r="C61" s="37">
        <v>5</v>
      </c>
      <c r="D61" s="7" t="s">
        <v>20</v>
      </c>
    </row>
    <row r="62" spans="1:4" ht="25.5" customHeight="1">
      <c r="A62" s="16" t="s">
        <v>21</v>
      </c>
      <c r="B62" s="37" t="s">
        <v>16</v>
      </c>
      <c r="C62" s="37">
        <v>5</v>
      </c>
      <c r="D62" s="7" t="s">
        <v>20</v>
      </c>
    </row>
    <row r="63" spans="1:4" ht="25.5" customHeight="1">
      <c r="A63" s="16" t="s">
        <v>21</v>
      </c>
      <c r="B63" s="37" t="s">
        <v>16</v>
      </c>
      <c r="C63" s="37">
        <v>5</v>
      </c>
      <c r="D63" s="7" t="s">
        <v>20</v>
      </c>
    </row>
    <row r="64" spans="1:4" ht="25.5" customHeight="1">
      <c r="A64" s="31" t="s">
        <v>51</v>
      </c>
      <c r="B64" s="37" t="s">
        <v>16</v>
      </c>
      <c r="C64" s="37">
        <v>21.3</v>
      </c>
      <c r="D64" s="7" t="s">
        <v>20</v>
      </c>
    </row>
    <row r="65" spans="1:4" ht="25.5" customHeight="1">
      <c r="A65" s="31" t="s">
        <v>69</v>
      </c>
      <c r="B65" s="37" t="s">
        <v>16</v>
      </c>
      <c r="C65" s="37">
        <v>6085.8</v>
      </c>
      <c r="D65" s="7" t="s">
        <v>68</v>
      </c>
    </row>
    <row r="66" spans="1:4" ht="25.5" customHeight="1">
      <c r="A66" s="16" t="s">
        <v>70</v>
      </c>
      <c r="B66" s="37" t="s">
        <v>16</v>
      </c>
      <c r="C66" s="44">
        <f>56.7*2</f>
        <v>113.4</v>
      </c>
      <c r="D66" s="7" t="s">
        <v>73</v>
      </c>
    </row>
    <row r="67" spans="1:4" ht="25.5" customHeight="1">
      <c r="A67" s="16" t="s">
        <v>71</v>
      </c>
      <c r="B67" s="37" t="s">
        <v>16</v>
      </c>
      <c r="C67" s="44">
        <f>680.4*2</f>
        <v>1360.8</v>
      </c>
      <c r="D67" s="7" t="s">
        <v>73</v>
      </c>
    </row>
    <row r="68" spans="1:4" ht="25.5" customHeight="1">
      <c r="A68" s="16" t="s">
        <v>72</v>
      </c>
      <c r="B68" s="37" t="s">
        <v>16</v>
      </c>
      <c r="C68" s="44">
        <f>831.6*2</f>
        <v>1663.2</v>
      </c>
      <c r="D68" s="7" t="s">
        <v>73</v>
      </c>
    </row>
    <row r="69" spans="1:4" ht="25.5" customHeight="1">
      <c r="A69" s="31" t="s">
        <v>50</v>
      </c>
      <c r="B69" s="37" t="s">
        <v>17</v>
      </c>
      <c r="C69" s="37">
        <v>1000</v>
      </c>
      <c r="D69" s="7" t="s">
        <v>57</v>
      </c>
    </row>
    <row r="70" spans="1:4" ht="25.5" customHeight="1">
      <c r="A70" s="31" t="s">
        <v>51</v>
      </c>
      <c r="B70" s="37" t="s">
        <v>17</v>
      </c>
      <c r="C70" s="37">
        <v>7</v>
      </c>
      <c r="D70" s="7" t="s">
        <v>20</v>
      </c>
    </row>
    <row r="71" spans="1:4" ht="25.5" customHeight="1">
      <c r="A71" s="16" t="s">
        <v>58</v>
      </c>
      <c r="B71" s="37" t="s">
        <v>17</v>
      </c>
      <c r="C71" s="37">
        <v>200</v>
      </c>
      <c r="D71" s="15" t="s">
        <v>23</v>
      </c>
    </row>
    <row r="72" spans="1:4" ht="25.5" customHeight="1">
      <c r="A72" s="31" t="s">
        <v>50</v>
      </c>
      <c r="B72" s="37" t="s">
        <v>17</v>
      </c>
      <c r="C72" s="37">
        <v>4200</v>
      </c>
      <c r="D72" s="7" t="s">
        <v>59</v>
      </c>
    </row>
    <row r="73" spans="1:4" ht="25.5" customHeight="1">
      <c r="A73" s="31" t="s">
        <v>51</v>
      </c>
      <c r="B73" s="37" t="s">
        <v>17</v>
      </c>
      <c r="C73" s="37">
        <v>29.4</v>
      </c>
      <c r="D73" s="7" t="s">
        <v>20</v>
      </c>
    </row>
    <row r="74" spans="1:4" ht="25.5" customHeight="1">
      <c r="A74" s="30" t="s">
        <v>32</v>
      </c>
      <c r="B74" s="37" t="s">
        <v>17</v>
      </c>
      <c r="C74" s="37">
        <v>643.7</v>
      </c>
      <c r="D74" s="7" t="s">
        <v>37</v>
      </c>
    </row>
    <row r="75" spans="1:4" ht="25.5" customHeight="1">
      <c r="A75" s="30" t="s">
        <v>34</v>
      </c>
      <c r="B75" s="37" t="s">
        <v>18</v>
      </c>
      <c r="C75" s="37">
        <v>3186.4</v>
      </c>
      <c r="D75" s="7" t="s">
        <v>39</v>
      </c>
    </row>
    <row r="76" spans="1:4" ht="38.25" customHeight="1">
      <c r="A76" s="31" t="s">
        <v>62</v>
      </c>
      <c r="B76" s="37" t="s">
        <v>18</v>
      </c>
      <c r="C76" s="41">
        <v>3485</v>
      </c>
      <c r="D76" s="7" t="s">
        <v>27</v>
      </c>
    </row>
    <row r="77" spans="1:4" ht="33" customHeight="1">
      <c r="A77" s="31" t="s">
        <v>63</v>
      </c>
      <c r="B77" s="37" t="s">
        <v>18</v>
      </c>
      <c r="C77" s="41">
        <v>6750</v>
      </c>
      <c r="D77" s="7" t="s">
        <v>64</v>
      </c>
    </row>
    <row r="78" spans="1:4" ht="25.5" customHeight="1">
      <c r="A78" s="7" t="s">
        <v>65</v>
      </c>
      <c r="B78" s="37" t="s">
        <v>18</v>
      </c>
      <c r="C78" s="41">
        <v>9</v>
      </c>
      <c r="D78" s="7" t="s">
        <v>20</v>
      </c>
    </row>
    <row r="79" spans="1:4" ht="30" customHeight="1">
      <c r="A79" s="42" t="s">
        <v>66</v>
      </c>
      <c r="B79" s="37" t="s">
        <v>19</v>
      </c>
      <c r="C79" s="26">
        <v>5477.39</v>
      </c>
      <c r="D79" s="15" t="s">
        <v>23</v>
      </c>
    </row>
    <row r="80" spans="1:4" ht="25.5" customHeight="1">
      <c r="A80" s="7" t="s">
        <v>21</v>
      </c>
      <c r="B80" s="37" t="s">
        <v>19</v>
      </c>
      <c r="C80" s="41">
        <v>5</v>
      </c>
      <c r="D80" s="7" t="s">
        <v>20</v>
      </c>
    </row>
    <row r="81" spans="1:4" ht="25.5" customHeight="1">
      <c r="A81" s="16" t="s">
        <v>74</v>
      </c>
      <c r="B81" s="37" t="s">
        <v>19</v>
      </c>
      <c r="C81" s="37">
        <v>2590.8</v>
      </c>
      <c r="D81" s="7" t="s">
        <v>76</v>
      </c>
    </row>
    <row r="82" spans="1:4" ht="27.75" customHeight="1">
      <c r="A82" s="40" t="s">
        <v>67</v>
      </c>
      <c r="B82" s="43">
        <v>45322</v>
      </c>
      <c r="C82" s="41">
        <v>149</v>
      </c>
      <c r="D82" s="7" t="s">
        <v>20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1"/>
  <sheetViews>
    <sheetView tabSelected="1" zoomScalePageLayoutView="0" workbookViewId="0" topLeftCell="A156">
      <selection activeCell="A246" sqref="A246"/>
    </sheetView>
  </sheetViews>
  <sheetFormatPr defaultColWidth="9.00390625" defaultRowHeight="12.75"/>
  <cols>
    <col min="1" max="1" width="85.75390625" style="18" customWidth="1"/>
    <col min="2" max="2" width="12.25390625" style="54" customWidth="1"/>
    <col min="3" max="3" width="16.50390625" style="18" bestFit="1" customWidth="1"/>
    <col min="4" max="4" width="21.25390625" style="18" customWidth="1"/>
  </cols>
  <sheetData>
    <row r="1" spans="1:4" ht="20.25">
      <c r="A1" s="51" t="s">
        <v>77</v>
      </c>
      <c r="B1" s="51"/>
      <c r="C1" s="51"/>
      <c r="D1" s="51"/>
    </row>
    <row r="2" spans="1:4" ht="15">
      <c r="A2" s="50" t="s">
        <v>6</v>
      </c>
      <c r="B2" s="50"/>
      <c r="C2" s="50"/>
      <c r="D2" s="50"/>
    </row>
    <row r="3" spans="1:4" ht="15">
      <c r="A3" s="49"/>
      <c r="B3" s="49"/>
      <c r="C3" s="49"/>
      <c r="D3" s="49"/>
    </row>
    <row r="4" spans="1:2" ht="13.5">
      <c r="A4" s="9" t="s">
        <v>78</v>
      </c>
      <c r="B4" s="10">
        <f>SUM(C10:C279)</f>
        <v>47381.17</v>
      </c>
    </row>
    <row r="5" spans="1:4" ht="12">
      <c r="A5" s="52"/>
      <c r="B5" s="52"/>
      <c r="C5" s="52"/>
      <c r="D5" s="52"/>
    </row>
    <row r="6" spans="1:3" ht="13.5">
      <c r="A6" s="53"/>
      <c r="C6" s="26"/>
    </row>
    <row r="7" spans="1:4" ht="12">
      <c r="A7" s="55"/>
      <c r="B7" s="56"/>
      <c r="C7" s="26"/>
      <c r="D7" s="26"/>
    </row>
    <row r="8" spans="1:4" ht="12">
      <c r="A8" s="57"/>
      <c r="B8" s="56"/>
      <c r="C8" s="26"/>
      <c r="D8" s="26"/>
    </row>
    <row r="9" spans="1:4" ht="39">
      <c r="A9" s="12" t="s">
        <v>79</v>
      </c>
      <c r="B9" s="12" t="s">
        <v>0</v>
      </c>
      <c r="C9" s="24" t="s">
        <v>80</v>
      </c>
      <c r="D9" s="24" t="s">
        <v>81</v>
      </c>
    </row>
    <row r="10" spans="1:4" ht="12.75">
      <c r="A10" s="37" t="s">
        <v>82</v>
      </c>
      <c r="B10" s="37" t="s">
        <v>83</v>
      </c>
      <c r="C10" s="37">
        <v>30</v>
      </c>
      <c r="D10" s="24" t="s">
        <v>84</v>
      </c>
    </row>
    <row r="11" spans="1:4" ht="12.75">
      <c r="A11" s="37" t="s">
        <v>85</v>
      </c>
      <c r="B11" s="37" t="s">
        <v>83</v>
      </c>
      <c r="C11" s="37">
        <v>50</v>
      </c>
      <c r="D11" s="24" t="s">
        <v>84</v>
      </c>
    </row>
    <row r="12" spans="1:4" ht="25.5">
      <c r="A12" s="37" t="s">
        <v>86</v>
      </c>
      <c r="B12" s="37" t="s">
        <v>83</v>
      </c>
      <c r="C12" s="37">
        <v>500</v>
      </c>
      <c r="D12" s="58" t="s">
        <v>87</v>
      </c>
    </row>
    <row r="13" spans="1:4" ht="12.75">
      <c r="A13" s="59" t="s">
        <v>88</v>
      </c>
      <c r="B13" s="37" t="s">
        <v>83</v>
      </c>
      <c r="C13" s="26">
        <v>250</v>
      </c>
      <c r="D13" s="24" t="s">
        <v>84</v>
      </c>
    </row>
    <row r="14" spans="1:4" ht="12.75">
      <c r="A14" s="37" t="s">
        <v>89</v>
      </c>
      <c r="B14" s="37" t="s">
        <v>7</v>
      </c>
      <c r="C14" s="37">
        <v>1</v>
      </c>
      <c r="D14" s="24" t="s">
        <v>84</v>
      </c>
    </row>
    <row r="15" spans="1:4" ht="12.75">
      <c r="A15" s="37" t="s">
        <v>90</v>
      </c>
      <c r="B15" s="37" t="s">
        <v>7</v>
      </c>
      <c r="C15" s="37">
        <v>1</v>
      </c>
      <c r="D15" s="24" t="s">
        <v>84</v>
      </c>
    </row>
    <row r="16" spans="1:4" ht="12.75">
      <c r="A16" s="37" t="s">
        <v>91</v>
      </c>
      <c r="B16" s="37" t="s">
        <v>7</v>
      </c>
      <c r="C16" s="37">
        <v>20</v>
      </c>
      <c r="D16" s="24" t="s">
        <v>84</v>
      </c>
    </row>
    <row r="17" spans="1:4" ht="12.75">
      <c r="A17" s="37" t="s">
        <v>92</v>
      </c>
      <c r="B17" s="37" t="s">
        <v>7</v>
      </c>
      <c r="C17" s="37">
        <v>30</v>
      </c>
      <c r="D17" s="24" t="s">
        <v>84</v>
      </c>
    </row>
    <row r="18" spans="1:4" ht="12.75">
      <c r="A18" s="37" t="s">
        <v>93</v>
      </c>
      <c r="B18" s="37" t="s">
        <v>7</v>
      </c>
      <c r="C18" s="37">
        <v>30</v>
      </c>
      <c r="D18" s="24" t="s">
        <v>84</v>
      </c>
    </row>
    <row r="19" spans="1:4" ht="25.5">
      <c r="A19" s="37" t="s">
        <v>94</v>
      </c>
      <c r="B19" s="37" t="s">
        <v>7</v>
      </c>
      <c r="C19" s="37">
        <v>50</v>
      </c>
      <c r="D19" s="58" t="s">
        <v>87</v>
      </c>
    </row>
    <row r="20" spans="1:4" ht="25.5">
      <c r="A20" s="37" t="s">
        <v>95</v>
      </c>
      <c r="B20" s="37" t="s">
        <v>7</v>
      </c>
      <c r="C20" s="37">
        <v>50</v>
      </c>
      <c r="D20" s="58" t="s">
        <v>87</v>
      </c>
    </row>
    <row r="21" spans="1:4" ht="12.75">
      <c r="A21" s="37" t="s">
        <v>96</v>
      </c>
      <c r="B21" s="37" t="s">
        <v>7</v>
      </c>
      <c r="C21" s="37">
        <v>200</v>
      </c>
      <c r="D21" s="24" t="s">
        <v>84</v>
      </c>
    </row>
    <row r="22" spans="1:4" ht="25.5">
      <c r="A22" s="37" t="s">
        <v>97</v>
      </c>
      <c r="B22" s="37" t="s">
        <v>7</v>
      </c>
      <c r="C22" s="37">
        <v>100</v>
      </c>
      <c r="D22" s="58" t="s">
        <v>87</v>
      </c>
    </row>
    <row r="23" spans="1:4" ht="25.5">
      <c r="A23" s="59" t="s">
        <v>88</v>
      </c>
      <c r="B23" s="37" t="s">
        <v>7</v>
      </c>
      <c r="C23" s="26">
        <v>219</v>
      </c>
      <c r="D23" s="58" t="s">
        <v>87</v>
      </c>
    </row>
    <row r="24" spans="1:4" ht="12.75">
      <c r="A24" s="59" t="s">
        <v>98</v>
      </c>
      <c r="B24" s="37" t="s">
        <v>8</v>
      </c>
      <c r="C24" s="37">
        <v>1</v>
      </c>
      <c r="D24" s="24" t="s">
        <v>84</v>
      </c>
    </row>
    <row r="25" spans="1:4" ht="12.75">
      <c r="A25" s="59" t="s">
        <v>99</v>
      </c>
      <c r="B25" s="37" t="s">
        <v>8</v>
      </c>
      <c r="C25" s="37">
        <v>50</v>
      </c>
      <c r="D25" s="24" t="s">
        <v>84</v>
      </c>
    </row>
    <row r="26" spans="1:4" ht="12.75">
      <c r="A26" s="59" t="s">
        <v>100</v>
      </c>
      <c r="B26" s="37" t="s">
        <v>8</v>
      </c>
      <c r="C26" s="37">
        <v>100</v>
      </c>
      <c r="D26" s="24" t="s">
        <v>84</v>
      </c>
    </row>
    <row r="27" spans="1:4" ht="12.75">
      <c r="A27" s="59" t="s">
        <v>101</v>
      </c>
      <c r="B27" s="37" t="s">
        <v>8</v>
      </c>
      <c r="C27" s="37">
        <v>200</v>
      </c>
      <c r="D27" s="24" t="s">
        <v>84</v>
      </c>
    </row>
    <row r="28" spans="1:4" ht="12.75">
      <c r="A28" s="59" t="s">
        <v>102</v>
      </c>
      <c r="B28" s="37" t="s">
        <v>8</v>
      </c>
      <c r="C28" s="37">
        <v>300</v>
      </c>
      <c r="D28" s="24" t="s">
        <v>84</v>
      </c>
    </row>
    <row r="29" spans="1:4" ht="14.25">
      <c r="A29" s="60" t="s">
        <v>103</v>
      </c>
      <c r="B29" s="37" t="s">
        <v>104</v>
      </c>
      <c r="C29" s="37">
        <v>1</v>
      </c>
      <c r="D29" s="24" t="s">
        <v>84</v>
      </c>
    </row>
    <row r="30" spans="1:4" ht="14.25">
      <c r="A30" s="60" t="s">
        <v>105</v>
      </c>
      <c r="B30" s="37" t="s">
        <v>104</v>
      </c>
      <c r="C30" s="37">
        <v>1</v>
      </c>
      <c r="D30" s="24" t="s">
        <v>84</v>
      </c>
    </row>
    <row r="31" spans="1:4" ht="14.25">
      <c r="A31" s="60" t="s">
        <v>106</v>
      </c>
      <c r="B31" s="37" t="s">
        <v>104</v>
      </c>
      <c r="C31" s="37">
        <v>2</v>
      </c>
      <c r="D31" s="24" t="s">
        <v>84</v>
      </c>
    </row>
    <row r="32" spans="1:4" ht="14.25">
      <c r="A32" s="60" t="s">
        <v>107</v>
      </c>
      <c r="B32" s="37" t="s">
        <v>104</v>
      </c>
      <c r="C32" s="37">
        <v>10</v>
      </c>
      <c r="D32" s="24" t="s">
        <v>84</v>
      </c>
    </row>
    <row r="33" spans="1:4" ht="14.25">
      <c r="A33" s="60" t="s">
        <v>108</v>
      </c>
      <c r="B33" s="37" t="s">
        <v>104</v>
      </c>
      <c r="C33" s="37">
        <v>50</v>
      </c>
      <c r="D33" s="24" t="s">
        <v>84</v>
      </c>
    </row>
    <row r="34" spans="1:4" ht="14.25">
      <c r="A34" s="60" t="s">
        <v>109</v>
      </c>
      <c r="B34" s="37" t="s">
        <v>104</v>
      </c>
      <c r="C34" s="37">
        <v>250</v>
      </c>
      <c r="D34" s="24" t="s">
        <v>84</v>
      </c>
    </row>
    <row r="35" spans="1:4" ht="12.75">
      <c r="A35" s="59" t="s">
        <v>88</v>
      </c>
      <c r="B35" s="37" t="s">
        <v>104</v>
      </c>
      <c r="C35" s="37">
        <v>1000</v>
      </c>
      <c r="D35" s="24" t="s">
        <v>84</v>
      </c>
    </row>
    <row r="36" spans="1:4" ht="30">
      <c r="A36" s="37" t="s">
        <v>110</v>
      </c>
      <c r="B36" s="37" t="s">
        <v>104</v>
      </c>
      <c r="C36" s="26">
        <v>1480.5</v>
      </c>
      <c r="D36" s="61" t="s">
        <v>111</v>
      </c>
    </row>
    <row r="37" spans="1:4" ht="14.25">
      <c r="A37" s="60" t="s">
        <v>112</v>
      </c>
      <c r="B37" s="37" t="s">
        <v>9</v>
      </c>
      <c r="C37" s="37">
        <v>100</v>
      </c>
      <c r="D37" s="24" t="s">
        <v>84</v>
      </c>
    </row>
    <row r="38" spans="1:4" ht="26.25">
      <c r="A38" s="60" t="s">
        <v>113</v>
      </c>
      <c r="B38" s="37" t="s">
        <v>9</v>
      </c>
      <c r="C38" s="37">
        <v>100</v>
      </c>
      <c r="D38" s="58" t="s">
        <v>87</v>
      </c>
    </row>
    <row r="39" spans="1:4" ht="26.25">
      <c r="A39" s="60" t="s">
        <v>114</v>
      </c>
      <c r="B39" s="37" t="s">
        <v>9</v>
      </c>
      <c r="C39" s="37">
        <v>100</v>
      </c>
      <c r="D39" s="58" t="s">
        <v>87</v>
      </c>
    </row>
    <row r="40" spans="1:4" ht="26.25">
      <c r="A40" s="60" t="s">
        <v>115</v>
      </c>
      <c r="B40" s="37" t="s">
        <v>9</v>
      </c>
      <c r="C40" s="37">
        <v>100</v>
      </c>
      <c r="D40" s="58" t="s">
        <v>87</v>
      </c>
    </row>
    <row r="41" spans="1:4" ht="26.25">
      <c r="A41" s="60" t="s">
        <v>116</v>
      </c>
      <c r="B41" s="37" t="s">
        <v>9</v>
      </c>
      <c r="C41" s="37">
        <v>617.6</v>
      </c>
      <c r="D41" s="58" t="s">
        <v>117</v>
      </c>
    </row>
    <row r="42" spans="1:4" ht="14.25">
      <c r="A42" s="60" t="s">
        <v>118</v>
      </c>
      <c r="B42" s="37" t="s">
        <v>9</v>
      </c>
      <c r="C42" s="37">
        <v>200</v>
      </c>
      <c r="D42" s="24" t="s">
        <v>84</v>
      </c>
    </row>
    <row r="43" spans="1:4" ht="12.75">
      <c r="A43" s="59" t="s">
        <v>88</v>
      </c>
      <c r="B43" s="37" t="s">
        <v>9</v>
      </c>
      <c r="C43" s="26">
        <v>1910</v>
      </c>
      <c r="D43" s="24" t="s">
        <v>84</v>
      </c>
    </row>
    <row r="44" spans="1:4" ht="12.75">
      <c r="A44" s="37" t="s">
        <v>110</v>
      </c>
      <c r="B44" s="37" t="s">
        <v>119</v>
      </c>
      <c r="C44" s="37">
        <v>50</v>
      </c>
      <c r="D44" s="24" t="s">
        <v>84</v>
      </c>
    </row>
    <row r="45" spans="1:4" ht="12.75">
      <c r="A45" s="37" t="s">
        <v>120</v>
      </c>
      <c r="B45" s="37" t="s">
        <v>119</v>
      </c>
      <c r="C45" s="37">
        <v>500</v>
      </c>
      <c r="D45" s="24" t="s">
        <v>84</v>
      </c>
    </row>
    <row r="46" spans="1:4" ht="12.75">
      <c r="A46" s="37" t="s">
        <v>121</v>
      </c>
      <c r="B46" s="37" t="s">
        <v>119</v>
      </c>
      <c r="C46" s="37">
        <v>1</v>
      </c>
      <c r="D46" s="24" t="s">
        <v>84</v>
      </c>
    </row>
    <row r="47" spans="1:4" ht="12.75">
      <c r="A47" s="37" t="s">
        <v>122</v>
      </c>
      <c r="B47" s="37" t="s">
        <v>119</v>
      </c>
      <c r="C47" s="37">
        <v>20</v>
      </c>
      <c r="D47" s="24" t="s">
        <v>84</v>
      </c>
    </row>
    <row r="48" spans="1:4" ht="25.5">
      <c r="A48" s="37" t="s">
        <v>123</v>
      </c>
      <c r="B48" s="37" t="s">
        <v>119</v>
      </c>
      <c r="C48" s="37">
        <v>500</v>
      </c>
      <c r="D48" s="58" t="s">
        <v>87</v>
      </c>
    </row>
    <row r="49" spans="1:4" ht="12.75">
      <c r="A49" s="59" t="s">
        <v>124</v>
      </c>
      <c r="B49" s="37" t="s">
        <v>125</v>
      </c>
      <c r="C49" s="37">
        <v>1</v>
      </c>
      <c r="D49" s="24" t="s">
        <v>84</v>
      </c>
    </row>
    <row r="50" spans="1:4" ht="25.5">
      <c r="A50" s="59" t="s">
        <v>126</v>
      </c>
      <c r="B50" s="37" t="s">
        <v>125</v>
      </c>
      <c r="C50" s="37">
        <v>200</v>
      </c>
      <c r="D50" s="58" t="s">
        <v>87</v>
      </c>
    </row>
    <row r="51" spans="1:4" ht="12.75">
      <c r="A51" s="37" t="s">
        <v>127</v>
      </c>
      <c r="B51" s="37" t="s">
        <v>128</v>
      </c>
      <c r="C51" s="37">
        <v>2</v>
      </c>
      <c r="D51" s="24" t="s">
        <v>84</v>
      </c>
    </row>
    <row r="52" spans="1:4" ht="12.75">
      <c r="A52" s="37" t="s">
        <v>129</v>
      </c>
      <c r="B52" s="37" t="s">
        <v>128</v>
      </c>
      <c r="C52" s="37">
        <v>2</v>
      </c>
      <c r="D52" s="24" t="s">
        <v>84</v>
      </c>
    </row>
    <row r="53" spans="1:4" ht="12.75">
      <c r="A53" s="37" t="s">
        <v>130</v>
      </c>
      <c r="B53" s="37" t="s">
        <v>128</v>
      </c>
      <c r="C53" s="37">
        <v>5</v>
      </c>
      <c r="D53" s="24" t="s">
        <v>84</v>
      </c>
    </row>
    <row r="54" spans="1:4" ht="12.75">
      <c r="A54" s="37" t="s">
        <v>131</v>
      </c>
      <c r="B54" s="37" t="s">
        <v>128</v>
      </c>
      <c r="C54" s="37">
        <v>20</v>
      </c>
      <c r="D54" s="24" t="s">
        <v>84</v>
      </c>
    </row>
    <row r="55" spans="1:4" ht="12.75">
      <c r="A55" s="37" t="s">
        <v>132</v>
      </c>
      <c r="B55" s="37" t="s">
        <v>128</v>
      </c>
      <c r="C55" s="37">
        <v>25</v>
      </c>
      <c r="D55" s="24" t="s">
        <v>84</v>
      </c>
    </row>
    <row r="56" spans="1:4" ht="12.75">
      <c r="A56" s="37" t="s">
        <v>133</v>
      </c>
      <c r="B56" s="37" t="s">
        <v>128</v>
      </c>
      <c r="C56" s="37">
        <v>30</v>
      </c>
      <c r="D56" s="24" t="s">
        <v>84</v>
      </c>
    </row>
    <row r="57" spans="1:4" ht="12.75">
      <c r="A57" s="37" t="s">
        <v>134</v>
      </c>
      <c r="B57" s="37" t="s">
        <v>128</v>
      </c>
      <c r="C57" s="37">
        <v>100</v>
      </c>
      <c r="D57" s="24" t="s">
        <v>84</v>
      </c>
    </row>
    <row r="58" spans="1:4" ht="12.75">
      <c r="A58" s="37" t="s">
        <v>135</v>
      </c>
      <c r="B58" s="37" t="s">
        <v>128</v>
      </c>
      <c r="C58" s="37">
        <v>100</v>
      </c>
      <c r="D58" s="24" t="s">
        <v>84</v>
      </c>
    </row>
    <row r="59" spans="1:4" ht="12.75">
      <c r="A59" s="37" t="s">
        <v>136</v>
      </c>
      <c r="B59" s="37" t="s">
        <v>128</v>
      </c>
      <c r="C59" s="37">
        <v>100</v>
      </c>
      <c r="D59" s="24" t="s">
        <v>84</v>
      </c>
    </row>
    <row r="60" spans="1:4" ht="25.5">
      <c r="A60" s="37" t="s">
        <v>137</v>
      </c>
      <c r="B60" s="37" t="s">
        <v>128</v>
      </c>
      <c r="C60" s="37">
        <v>200</v>
      </c>
      <c r="D60" s="58" t="s">
        <v>87</v>
      </c>
    </row>
    <row r="61" spans="1:4" ht="25.5">
      <c r="A61" s="37" t="s">
        <v>138</v>
      </c>
      <c r="B61" s="37" t="s">
        <v>128</v>
      </c>
      <c r="C61" s="37">
        <v>200</v>
      </c>
      <c r="D61" s="58" t="s">
        <v>87</v>
      </c>
    </row>
    <row r="62" spans="1:4" ht="12.75">
      <c r="A62" s="59" t="s">
        <v>88</v>
      </c>
      <c r="B62" s="37" t="s">
        <v>128</v>
      </c>
      <c r="C62" s="41">
        <v>101.03</v>
      </c>
      <c r="D62" s="24" t="s">
        <v>84</v>
      </c>
    </row>
    <row r="63" spans="1:4" ht="25.5">
      <c r="A63" s="59" t="s">
        <v>88</v>
      </c>
      <c r="B63" s="37" t="s">
        <v>128</v>
      </c>
      <c r="C63" s="41">
        <v>20.75</v>
      </c>
      <c r="D63" s="58" t="s">
        <v>87</v>
      </c>
    </row>
    <row r="64" spans="1:4" ht="12.75">
      <c r="A64" s="37" t="s">
        <v>139</v>
      </c>
      <c r="B64" s="37" t="s">
        <v>10</v>
      </c>
      <c r="C64" s="37">
        <v>1</v>
      </c>
      <c r="D64" s="24" t="s">
        <v>84</v>
      </c>
    </row>
    <row r="65" spans="1:4" ht="25.5">
      <c r="A65" s="37" t="s">
        <v>140</v>
      </c>
      <c r="B65" s="37" t="s">
        <v>10</v>
      </c>
      <c r="C65" s="37">
        <v>100</v>
      </c>
      <c r="D65" s="58" t="s">
        <v>87</v>
      </c>
    </row>
    <row r="66" spans="1:4" ht="25.5">
      <c r="A66" s="37" t="s">
        <v>110</v>
      </c>
      <c r="B66" s="37" t="s">
        <v>10</v>
      </c>
      <c r="C66" s="37">
        <v>50</v>
      </c>
      <c r="D66" s="58" t="s">
        <v>87</v>
      </c>
    </row>
    <row r="67" spans="1:4" ht="25.5">
      <c r="A67" s="37" t="s">
        <v>141</v>
      </c>
      <c r="B67" s="37" t="s">
        <v>10</v>
      </c>
      <c r="C67" s="37">
        <v>1000</v>
      </c>
      <c r="D67" s="58" t="s">
        <v>87</v>
      </c>
    </row>
    <row r="68" spans="1:4" ht="25.5">
      <c r="A68" s="37" t="s">
        <v>142</v>
      </c>
      <c r="B68" s="37" t="s">
        <v>10</v>
      </c>
      <c r="C68" s="37">
        <v>200</v>
      </c>
      <c r="D68" s="58" t="s">
        <v>117</v>
      </c>
    </row>
    <row r="69" spans="1:4" ht="12.75">
      <c r="A69" s="59" t="s">
        <v>143</v>
      </c>
      <c r="B69" s="37" t="s">
        <v>144</v>
      </c>
      <c r="C69" s="37">
        <v>50</v>
      </c>
      <c r="D69" s="24" t="s">
        <v>84</v>
      </c>
    </row>
    <row r="70" spans="1:4" ht="25.5">
      <c r="A70" s="59" t="s">
        <v>145</v>
      </c>
      <c r="B70" s="37" t="s">
        <v>144</v>
      </c>
      <c r="C70" s="37">
        <v>300</v>
      </c>
      <c r="D70" s="58" t="s">
        <v>87</v>
      </c>
    </row>
    <row r="71" spans="1:4" ht="25.5">
      <c r="A71" s="59" t="s">
        <v>146</v>
      </c>
      <c r="B71" s="37" t="s">
        <v>144</v>
      </c>
      <c r="C71" s="37">
        <v>350</v>
      </c>
      <c r="D71" s="58" t="s">
        <v>87</v>
      </c>
    </row>
    <row r="72" spans="1:4" ht="25.5">
      <c r="A72" s="59" t="s">
        <v>147</v>
      </c>
      <c r="B72" s="37" t="s">
        <v>144</v>
      </c>
      <c r="C72" s="37">
        <v>1000</v>
      </c>
      <c r="D72" s="58" t="s">
        <v>87</v>
      </c>
    </row>
    <row r="73" spans="1:4" ht="12.75">
      <c r="A73" s="59" t="s">
        <v>148</v>
      </c>
      <c r="B73" s="37" t="s">
        <v>149</v>
      </c>
      <c r="C73" s="37">
        <v>1</v>
      </c>
      <c r="D73" s="24" t="s">
        <v>84</v>
      </c>
    </row>
    <row r="74" spans="1:4" ht="12.75">
      <c r="A74" s="59" t="s">
        <v>150</v>
      </c>
      <c r="B74" s="37" t="s">
        <v>149</v>
      </c>
      <c r="C74" s="37">
        <v>1</v>
      </c>
      <c r="D74" s="24" t="s">
        <v>84</v>
      </c>
    </row>
    <row r="75" spans="1:4" ht="12.75">
      <c r="A75" s="59" t="s">
        <v>151</v>
      </c>
      <c r="B75" s="37" t="s">
        <v>149</v>
      </c>
      <c r="C75" s="37">
        <v>5</v>
      </c>
      <c r="D75" s="24" t="s">
        <v>84</v>
      </c>
    </row>
    <row r="76" spans="1:4" ht="12.75">
      <c r="A76" s="59" t="s">
        <v>152</v>
      </c>
      <c r="B76" s="37" t="s">
        <v>149</v>
      </c>
      <c r="C76" s="37">
        <v>20</v>
      </c>
      <c r="D76" s="24" t="s">
        <v>84</v>
      </c>
    </row>
    <row r="77" spans="1:4" ht="12.75">
      <c r="A77" s="59" t="s">
        <v>153</v>
      </c>
      <c r="B77" s="37" t="s">
        <v>149</v>
      </c>
      <c r="C77" s="37">
        <v>30</v>
      </c>
      <c r="D77" s="24" t="s">
        <v>84</v>
      </c>
    </row>
    <row r="78" spans="1:4" ht="12.75">
      <c r="A78" s="59" t="s">
        <v>154</v>
      </c>
      <c r="B78" s="37" t="s">
        <v>149</v>
      </c>
      <c r="C78" s="37">
        <v>100</v>
      </c>
      <c r="D78" s="24" t="s">
        <v>84</v>
      </c>
    </row>
    <row r="79" spans="1:4" ht="25.5">
      <c r="A79" s="59" t="s">
        <v>155</v>
      </c>
      <c r="B79" s="37" t="s">
        <v>149</v>
      </c>
      <c r="C79" s="37">
        <v>200</v>
      </c>
      <c r="D79" s="58" t="s">
        <v>87</v>
      </c>
    </row>
    <row r="80" spans="1:4" ht="12.75">
      <c r="A80" s="59" t="s">
        <v>156</v>
      </c>
      <c r="B80" s="37" t="s">
        <v>149</v>
      </c>
      <c r="C80" s="37">
        <v>300</v>
      </c>
      <c r="D80" s="24" t="s">
        <v>84</v>
      </c>
    </row>
    <row r="81" spans="1:4" ht="30">
      <c r="A81" s="37" t="s">
        <v>110</v>
      </c>
      <c r="B81" s="37" t="s">
        <v>157</v>
      </c>
      <c r="C81" s="37">
        <v>3861</v>
      </c>
      <c r="D81" s="61" t="s">
        <v>158</v>
      </c>
    </row>
    <row r="82" spans="1:4" ht="25.5">
      <c r="A82" s="37" t="s">
        <v>110</v>
      </c>
      <c r="B82" s="37" t="s">
        <v>157</v>
      </c>
      <c r="C82" s="37">
        <v>50</v>
      </c>
      <c r="D82" s="58" t="s">
        <v>87</v>
      </c>
    </row>
    <row r="83" spans="1:4" ht="12.75">
      <c r="A83" s="59" t="s">
        <v>159</v>
      </c>
      <c r="B83" s="37" t="s">
        <v>157</v>
      </c>
      <c r="C83" s="37">
        <v>1</v>
      </c>
      <c r="D83" s="24" t="s">
        <v>84</v>
      </c>
    </row>
    <row r="84" spans="1:4" ht="12.75">
      <c r="A84" s="59" t="s">
        <v>160</v>
      </c>
      <c r="B84" s="37" t="s">
        <v>157</v>
      </c>
      <c r="C84" s="37">
        <v>5</v>
      </c>
      <c r="D84" s="24" t="s">
        <v>84</v>
      </c>
    </row>
    <row r="85" spans="1:4" ht="25.5">
      <c r="A85" s="59" t="s">
        <v>161</v>
      </c>
      <c r="B85" s="37" t="s">
        <v>157</v>
      </c>
      <c r="C85" s="37">
        <v>100</v>
      </c>
      <c r="D85" s="58" t="s">
        <v>87</v>
      </c>
    </row>
    <row r="86" spans="1:4" ht="25.5">
      <c r="A86" s="59" t="s">
        <v>162</v>
      </c>
      <c r="B86" s="37" t="s">
        <v>157</v>
      </c>
      <c r="C86" s="37">
        <v>500</v>
      </c>
      <c r="D86" s="58" t="s">
        <v>87</v>
      </c>
    </row>
    <row r="87" spans="1:4" ht="25.5">
      <c r="A87" s="59" t="s">
        <v>163</v>
      </c>
      <c r="B87" s="37" t="s">
        <v>157</v>
      </c>
      <c r="C87" s="37">
        <v>50</v>
      </c>
      <c r="D87" s="58" t="s">
        <v>87</v>
      </c>
    </row>
    <row r="88" spans="1:4" ht="12.75">
      <c r="A88" s="59" t="s">
        <v>164</v>
      </c>
      <c r="B88" s="37" t="s">
        <v>165</v>
      </c>
      <c r="C88" s="37">
        <v>2</v>
      </c>
      <c r="D88" s="24" t="s">
        <v>84</v>
      </c>
    </row>
    <row r="89" spans="1:4" ht="12.75">
      <c r="A89" s="59" t="s">
        <v>166</v>
      </c>
      <c r="B89" s="37" t="s">
        <v>165</v>
      </c>
      <c r="C89" s="37">
        <v>2</v>
      </c>
      <c r="D89" s="24" t="s">
        <v>84</v>
      </c>
    </row>
    <row r="90" spans="1:4" ht="12.75">
      <c r="A90" s="59" t="s">
        <v>167</v>
      </c>
      <c r="B90" s="37" t="s">
        <v>165</v>
      </c>
      <c r="C90" s="37">
        <v>5</v>
      </c>
      <c r="D90" s="24" t="s">
        <v>84</v>
      </c>
    </row>
    <row r="91" spans="1:4" ht="12.75">
      <c r="A91" s="59" t="s">
        <v>168</v>
      </c>
      <c r="B91" s="37" t="s">
        <v>165</v>
      </c>
      <c r="C91" s="37">
        <v>10</v>
      </c>
      <c r="D91" s="24" t="s">
        <v>84</v>
      </c>
    </row>
    <row r="92" spans="1:4" ht="25.5">
      <c r="A92" s="59" t="s">
        <v>169</v>
      </c>
      <c r="B92" s="37" t="s">
        <v>165</v>
      </c>
      <c r="C92" s="37">
        <v>100</v>
      </c>
      <c r="D92" s="58" t="s">
        <v>87</v>
      </c>
    </row>
    <row r="93" spans="1:4" ht="25.5">
      <c r="A93" s="59" t="s">
        <v>170</v>
      </c>
      <c r="B93" s="37" t="s">
        <v>165</v>
      </c>
      <c r="C93" s="37">
        <v>250</v>
      </c>
      <c r="D93" s="58" t="s">
        <v>87</v>
      </c>
    </row>
    <row r="94" spans="1:4" ht="25.5">
      <c r="A94" s="59" t="s">
        <v>171</v>
      </c>
      <c r="B94" s="37" t="s">
        <v>165</v>
      </c>
      <c r="C94" s="37">
        <v>300</v>
      </c>
      <c r="D94" s="58" t="s">
        <v>87</v>
      </c>
    </row>
    <row r="95" spans="1:4" ht="25.5">
      <c r="A95" s="59" t="s">
        <v>172</v>
      </c>
      <c r="B95" s="37" t="s">
        <v>165</v>
      </c>
      <c r="C95" s="37">
        <v>500</v>
      </c>
      <c r="D95" s="58" t="s">
        <v>87</v>
      </c>
    </row>
    <row r="96" spans="1:4" ht="25.5">
      <c r="A96" s="59" t="s">
        <v>173</v>
      </c>
      <c r="B96" s="37" t="s">
        <v>165</v>
      </c>
      <c r="C96" s="37">
        <v>500</v>
      </c>
      <c r="D96" s="58" t="s">
        <v>87</v>
      </c>
    </row>
    <row r="97" spans="1:4" ht="25.5">
      <c r="A97" s="59" t="s">
        <v>174</v>
      </c>
      <c r="B97" s="37" t="s">
        <v>165</v>
      </c>
      <c r="C97" s="37">
        <v>500</v>
      </c>
      <c r="D97" s="58" t="s">
        <v>87</v>
      </c>
    </row>
    <row r="98" spans="1:4" ht="25.5">
      <c r="A98" s="59" t="s">
        <v>175</v>
      </c>
      <c r="B98" s="37" t="s">
        <v>165</v>
      </c>
      <c r="C98" s="37">
        <v>500</v>
      </c>
      <c r="D98" s="58" t="s">
        <v>87</v>
      </c>
    </row>
    <row r="99" spans="1:4" ht="12.75">
      <c r="A99" s="59" t="s">
        <v>176</v>
      </c>
      <c r="B99" s="37" t="s">
        <v>165</v>
      </c>
      <c r="C99" s="37">
        <v>500</v>
      </c>
      <c r="D99" s="24" t="s">
        <v>84</v>
      </c>
    </row>
    <row r="100" spans="1:4" ht="25.5">
      <c r="A100" s="59" t="s">
        <v>177</v>
      </c>
      <c r="B100" s="37" t="s">
        <v>165</v>
      </c>
      <c r="C100" s="37">
        <v>1000</v>
      </c>
      <c r="D100" s="58" t="s">
        <v>87</v>
      </c>
    </row>
    <row r="101" spans="1:4" ht="12.75">
      <c r="A101" s="59" t="s">
        <v>88</v>
      </c>
      <c r="B101" s="37" t="s">
        <v>165</v>
      </c>
      <c r="C101" s="26">
        <v>200</v>
      </c>
      <c r="D101" s="24" t="s">
        <v>84</v>
      </c>
    </row>
    <row r="102" spans="1:4" ht="12.75">
      <c r="A102" s="59" t="s">
        <v>178</v>
      </c>
      <c r="B102" s="37" t="s">
        <v>179</v>
      </c>
      <c r="C102" s="37">
        <v>1</v>
      </c>
      <c r="D102" s="24" t="s">
        <v>84</v>
      </c>
    </row>
    <row r="103" spans="1:4" ht="12.75">
      <c r="A103" s="59" t="s">
        <v>180</v>
      </c>
      <c r="B103" s="37" t="s">
        <v>179</v>
      </c>
      <c r="C103" s="37">
        <v>5</v>
      </c>
      <c r="D103" s="24" t="s">
        <v>84</v>
      </c>
    </row>
    <row r="104" spans="1:4" ht="12.75">
      <c r="A104" s="59" t="s">
        <v>181</v>
      </c>
      <c r="B104" s="37" t="s">
        <v>179</v>
      </c>
      <c r="C104" s="37">
        <v>5</v>
      </c>
      <c r="D104" s="24" t="s">
        <v>84</v>
      </c>
    </row>
    <row r="105" spans="1:4" ht="25.5">
      <c r="A105" s="59" t="s">
        <v>182</v>
      </c>
      <c r="B105" s="37" t="s">
        <v>179</v>
      </c>
      <c r="C105" s="37">
        <v>200</v>
      </c>
      <c r="D105" s="58" t="s">
        <v>87</v>
      </c>
    </row>
    <row r="106" spans="1:4" ht="12.75">
      <c r="A106" s="59" t="s">
        <v>88</v>
      </c>
      <c r="B106" s="37" t="s">
        <v>179</v>
      </c>
      <c r="C106" s="37">
        <v>6</v>
      </c>
      <c r="D106" s="24" t="s">
        <v>84</v>
      </c>
    </row>
    <row r="107" spans="1:4" ht="25.5">
      <c r="A107" s="37" t="s">
        <v>183</v>
      </c>
      <c r="B107" s="37" t="s">
        <v>11</v>
      </c>
      <c r="C107" s="37">
        <v>800</v>
      </c>
      <c r="D107" s="58" t="s">
        <v>87</v>
      </c>
    </row>
    <row r="108" spans="1:4" ht="12.75">
      <c r="A108" s="37" t="s">
        <v>110</v>
      </c>
      <c r="B108" s="37" t="s">
        <v>11</v>
      </c>
      <c r="C108" s="37">
        <v>25</v>
      </c>
      <c r="D108" s="24" t="s">
        <v>84</v>
      </c>
    </row>
    <row r="109" spans="1:4" ht="25.5">
      <c r="A109" s="37" t="s">
        <v>110</v>
      </c>
      <c r="B109" s="37" t="s">
        <v>11</v>
      </c>
      <c r="C109" s="37">
        <v>25</v>
      </c>
      <c r="D109" s="58" t="s">
        <v>87</v>
      </c>
    </row>
    <row r="110" spans="1:4" ht="12.75">
      <c r="A110" s="59" t="s">
        <v>184</v>
      </c>
      <c r="B110" s="37" t="s">
        <v>11</v>
      </c>
      <c r="C110" s="37">
        <v>20</v>
      </c>
      <c r="D110" s="24" t="s">
        <v>84</v>
      </c>
    </row>
    <row r="111" spans="1:4" ht="12.75">
      <c r="A111" s="59" t="s">
        <v>82</v>
      </c>
      <c r="B111" s="37" t="s">
        <v>11</v>
      </c>
      <c r="C111" s="37">
        <v>30</v>
      </c>
      <c r="D111" s="24" t="s">
        <v>84</v>
      </c>
    </row>
    <row r="112" spans="1:4" ht="25.5">
      <c r="A112" s="37" t="s">
        <v>185</v>
      </c>
      <c r="B112" s="37" t="s">
        <v>11</v>
      </c>
      <c r="C112" s="37">
        <v>200</v>
      </c>
      <c r="D112" s="58" t="s">
        <v>87</v>
      </c>
    </row>
    <row r="113" spans="1:4" ht="12.75">
      <c r="A113" s="59" t="s">
        <v>88</v>
      </c>
      <c r="B113" s="37" t="s">
        <v>11</v>
      </c>
      <c r="C113" s="37">
        <v>20</v>
      </c>
      <c r="D113" s="24" t="s">
        <v>84</v>
      </c>
    </row>
    <row r="114" spans="1:4" ht="12.75">
      <c r="A114" s="59" t="s">
        <v>186</v>
      </c>
      <c r="B114" s="37" t="s">
        <v>12</v>
      </c>
      <c r="C114" s="37">
        <v>1</v>
      </c>
      <c r="D114" s="24" t="s">
        <v>84</v>
      </c>
    </row>
    <row r="115" spans="1:4" ht="12.75">
      <c r="A115" s="59" t="s">
        <v>187</v>
      </c>
      <c r="B115" s="37" t="s">
        <v>12</v>
      </c>
      <c r="C115" s="37">
        <v>1</v>
      </c>
      <c r="D115" s="24" t="s">
        <v>84</v>
      </c>
    </row>
    <row r="116" spans="1:4" ht="12.75">
      <c r="A116" s="59" t="s">
        <v>188</v>
      </c>
      <c r="B116" s="37" t="s">
        <v>12</v>
      </c>
      <c r="C116" s="37">
        <v>5</v>
      </c>
      <c r="D116" s="24" t="s">
        <v>84</v>
      </c>
    </row>
    <row r="117" spans="1:4" ht="12.75">
      <c r="A117" s="59" t="s">
        <v>189</v>
      </c>
      <c r="B117" s="37" t="s">
        <v>12</v>
      </c>
      <c r="C117" s="37">
        <v>10</v>
      </c>
      <c r="D117" s="24" t="s">
        <v>84</v>
      </c>
    </row>
    <row r="118" spans="1:4" ht="25.5">
      <c r="A118" s="59" t="s">
        <v>190</v>
      </c>
      <c r="B118" s="37" t="s">
        <v>12</v>
      </c>
      <c r="C118" s="37">
        <v>70</v>
      </c>
      <c r="D118" s="58" t="s">
        <v>87</v>
      </c>
    </row>
    <row r="119" spans="1:4" ht="25.5">
      <c r="A119" s="59" t="s">
        <v>191</v>
      </c>
      <c r="B119" s="37" t="s">
        <v>12</v>
      </c>
      <c r="C119" s="37">
        <v>100</v>
      </c>
      <c r="D119" s="58" t="s">
        <v>87</v>
      </c>
    </row>
    <row r="120" spans="1:4" ht="25.5">
      <c r="A120" s="59" t="s">
        <v>192</v>
      </c>
      <c r="B120" s="37" t="s">
        <v>12</v>
      </c>
      <c r="C120" s="37">
        <v>100</v>
      </c>
      <c r="D120" s="58" t="s">
        <v>87</v>
      </c>
    </row>
    <row r="121" spans="1:4" ht="25.5">
      <c r="A121" s="59" t="s">
        <v>193</v>
      </c>
      <c r="B121" s="37" t="s">
        <v>12</v>
      </c>
      <c r="C121" s="37">
        <v>100</v>
      </c>
      <c r="D121" s="58" t="s">
        <v>87</v>
      </c>
    </row>
    <row r="122" spans="1:4" ht="25.5">
      <c r="A122" s="59" t="s">
        <v>194</v>
      </c>
      <c r="B122" s="37" t="s">
        <v>12</v>
      </c>
      <c r="C122" s="37">
        <v>200</v>
      </c>
      <c r="D122" s="58" t="s">
        <v>87</v>
      </c>
    </row>
    <row r="123" spans="1:4" ht="25.5">
      <c r="A123" s="59" t="s">
        <v>195</v>
      </c>
      <c r="B123" s="37" t="s">
        <v>12</v>
      </c>
      <c r="C123" s="37">
        <v>200</v>
      </c>
      <c r="D123" s="58" t="s">
        <v>87</v>
      </c>
    </row>
    <row r="124" spans="1:4" ht="25.5">
      <c r="A124" s="59" t="s">
        <v>196</v>
      </c>
      <c r="B124" s="37" t="s">
        <v>12</v>
      </c>
      <c r="C124" s="37">
        <v>200</v>
      </c>
      <c r="D124" s="58" t="s">
        <v>87</v>
      </c>
    </row>
    <row r="125" spans="1:4" ht="25.5">
      <c r="A125" s="59" t="s">
        <v>197</v>
      </c>
      <c r="B125" s="37" t="s">
        <v>12</v>
      </c>
      <c r="C125" s="37">
        <v>500</v>
      </c>
      <c r="D125" s="58" t="s">
        <v>87</v>
      </c>
    </row>
    <row r="126" spans="1:4" ht="25.5">
      <c r="A126" s="59" t="s">
        <v>198</v>
      </c>
      <c r="B126" s="37" t="s">
        <v>12</v>
      </c>
      <c r="C126" s="37">
        <v>100</v>
      </c>
      <c r="D126" s="58" t="s">
        <v>87</v>
      </c>
    </row>
    <row r="127" spans="1:4" ht="25.5">
      <c r="A127" s="59" t="s">
        <v>163</v>
      </c>
      <c r="B127" s="37" t="s">
        <v>12</v>
      </c>
      <c r="C127" s="37">
        <v>50</v>
      </c>
      <c r="D127" s="58" t="s">
        <v>87</v>
      </c>
    </row>
    <row r="128" spans="1:4" ht="12.75">
      <c r="A128" s="59" t="s">
        <v>88</v>
      </c>
      <c r="B128" s="37" t="s">
        <v>12</v>
      </c>
      <c r="C128" s="37">
        <v>10</v>
      </c>
      <c r="D128" s="24" t="s">
        <v>84</v>
      </c>
    </row>
    <row r="129" spans="1:4" ht="12.75">
      <c r="A129" s="59" t="s">
        <v>199</v>
      </c>
      <c r="B129" s="37" t="s">
        <v>200</v>
      </c>
      <c r="C129" s="37">
        <v>5</v>
      </c>
      <c r="D129" s="24" t="s">
        <v>84</v>
      </c>
    </row>
    <row r="130" spans="1:4" ht="12.75">
      <c r="A130" s="59" t="s">
        <v>201</v>
      </c>
      <c r="B130" s="37" t="s">
        <v>200</v>
      </c>
      <c r="C130" s="37">
        <v>5</v>
      </c>
      <c r="D130" s="24" t="s">
        <v>84</v>
      </c>
    </row>
    <row r="131" spans="1:4" ht="12.75">
      <c r="A131" s="59" t="s">
        <v>202</v>
      </c>
      <c r="B131" s="37" t="s">
        <v>200</v>
      </c>
      <c r="C131" s="37">
        <v>10</v>
      </c>
      <c r="D131" s="24" t="s">
        <v>84</v>
      </c>
    </row>
    <row r="132" spans="1:4" ht="12.75">
      <c r="A132" s="59" t="s">
        <v>203</v>
      </c>
      <c r="B132" s="37" t="s">
        <v>200</v>
      </c>
      <c r="C132" s="37">
        <v>20</v>
      </c>
      <c r="D132" s="24" t="s">
        <v>84</v>
      </c>
    </row>
    <row r="133" spans="1:4" ht="12.75">
      <c r="A133" s="59" t="s">
        <v>204</v>
      </c>
      <c r="B133" s="37" t="s">
        <v>200</v>
      </c>
      <c r="C133" s="37">
        <v>50</v>
      </c>
      <c r="D133" s="24" t="s">
        <v>84</v>
      </c>
    </row>
    <row r="134" spans="1:4" ht="12.75">
      <c r="A134" s="59" t="s">
        <v>205</v>
      </c>
      <c r="B134" s="37" t="s">
        <v>200</v>
      </c>
      <c r="C134" s="37">
        <v>50</v>
      </c>
      <c r="D134" s="24" t="s">
        <v>84</v>
      </c>
    </row>
    <row r="135" spans="1:4" ht="25.5">
      <c r="A135" s="59" t="s">
        <v>206</v>
      </c>
      <c r="B135" s="37" t="s">
        <v>200</v>
      </c>
      <c r="C135" s="37">
        <v>50</v>
      </c>
      <c r="D135" s="58" t="s">
        <v>87</v>
      </c>
    </row>
    <row r="136" spans="1:4" ht="25.5">
      <c r="A136" s="59" t="s">
        <v>207</v>
      </c>
      <c r="B136" s="37" t="s">
        <v>200</v>
      </c>
      <c r="C136" s="37">
        <v>50</v>
      </c>
      <c r="D136" s="58" t="s">
        <v>87</v>
      </c>
    </row>
    <row r="137" spans="1:4" ht="25.5">
      <c r="A137" s="59" t="s">
        <v>208</v>
      </c>
      <c r="B137" s="37" t="s">
        <v>200</v>
      </c>
      <c r="C137" s="37">
        <v>100</v>
      </c>
      <c r="D137" s="58" t="s">
        <v>87</v>
      </c>
    </row>
    <row r="138" spans="1:4" ht="25.5">
      <c r="A138" s="59" t="s">
        <v>209</v>
      </c>
      <c r="B138" s="37" t="s">
        <v>200</v>
      </c>
      <c r="C138" s="37">
        <v>100</v>
      </c>
      <c r="D138" s="58" t="s">
        <v>87</v>
      </c>
    </row>
    <row r="139" spans="1:4" ht="25.5">
      <c r="A139" s="59" t="s">
        <v>210</v>
      </c>
      <c r="B139" s="37" t="s">
        <v>200</v>
      </c>
      <c r="C139" s="37">
        <v>100</v>
      </c>
      <c r="D139" s="58" t="s">
        <v>87</v>
      </c>
    </row>
    <row r="140" spans="1:4" ht="25.5">
      <c r="A140" s="59" t="s">
        <v>211</v>
      </c>
      <c r="B140" s="37" t="s">
        <v>200</v>
      </c>
      <c r="C140" s="37">
        <v>300</v>
      </c>
      <c r="D140" s="58" t="s">
        <v>87</v>
      </c>
    </row>
    <row r="141" spans="1:4" ht="12.75">
      <c r="A141" s="59" t="s">
        <v>212</v>
      </c>
      <c r="B141" s="37" t="s">
        <v>213</v>
      </c>
      <c r="C141" s="37">
        <v>1</v>
      </c>
      <c r="D141" s="24" t="s">
        <v>84</v>
      </c>
    </row>
    <row r="142" spans="1:4" ht="12.75">
      <c r="A142" s="59" t="s">
        <v>214</v>
      </c>
      <c r="B142" s="37" t="s">
        <v>213</v>
      </c>
      <c r="C142" s="37">
        <v>5</v>
      </c>
      <c r="D142" s="24" t="s">
        <v>84</v>
      </c>
    </row>
    <row r="143" spans="1:4" ht="12.75">
      <c r="A143" s="59" t="s">
        <v>215</v>
      </c>
      <c r="B143" s="37" t="s">
        <v>213</v>
      </c>
      <c r="C143" s="37">
        <v>5</v>
      </c>
      <c r="D143" s="24" t="s">
        <v>84</v>
      </c>
    </row>
    <row r="144" spans="1:4" ht="25.5">
      <c r="A144" s="59" t="s">
        <v>216</v>
      </c>
      <c r="B144" s="37" t="s">
        <v>213</v>
      </c>
      <c r="C144" s="37">
        <v>200</v>
      </c>
      <c r="D144" s="58" t="s">
        <v>87</v>
      </c>
    </row>
    <row r="145" spans="1:4" ht="25.5">
      <c r="A145" s="59" t="s">
        <v>217</v>
      </c>
      <c r="B145" s="37" t="s">
        <v>213</v>
      </c>
      <c r="C145" s="37">
        <v>200</v>
      </c>
      <c r="D145" s="58" t="s">
        <v>87</v>
      </c>
    </row>
    <row r="146" spans="1:4" ht="25.5">
      <c r="A146" s="59" t="s">
        <v>218</v>
      </c>
      <c r="B146" s="37" t="s">
        <v>213</v>
      </c>
      <c r="C146" s="37">
        <v>100</v>
      </c>
      <c r="D146" s="58" t="s">
        <v>87</v>
      </c>
    </row>
    <row r="147" spans="1:4" ht="12.75">
      <c r="A147" s="59" t="s">
        <v>219</v>
      </c>
      <c r="B147" s="37" t="s">
        <v>13</v>
      </c>
      <c r="C147" s="37">
        <v>1</v>
      </c>
      <c r="D147" s="24" t="s">
        <v>84</v>
      </c>
    </row>
    <row r="148" spans="1:4" ht="12.75">
      <c r="A148" s="59" t="s">
        <v>220</v>
      </c>
      <c r="B148" s="37" t="s">
        <v>13</v>
      </c>
      <c r="C148" s="37">
        <v>2</v>
      </c>
      <c r="D148" s="24" t="s">
        <v>84</v>
      </c>
    </row>
    <row r="149" spans="1:4" ht="12.75">
      <c r="A149" s="59" t="s">
        <v>221</v>
      </c>
      <c r="B149" s="37" t="s">
        <v>13</v>
      </c>
      <c r="C149" s="37">
        <v>5</v>
      </c>
      <c r="D149" s="24" t="s">
        <v>84</v>
      </c>
    </row>
    <row r="150" spans="1:4" ht="25.5">
      <c r="A150" s="59" t="s">
        <v>222</v>
      </c>
      <c r="B150" s="37" t="s">
        <v>13</v>
      </c>
      <c r="C150" s="37">
        <v>100</v>
      </c>
      <c r="D150" s="58" t="s">
        <v>87</v>
      </c>
    </row>
    <row r="151" spans="1:4" ht="25.5">
      <c r="A151" s="59" t="s">
        <v>223</v>
      </c>
      <c r="B151" s="37" t="s">
        <v>13</v>
      </c>
      <c r="C151" s="37">
        <v>200</v>
      </c>
      <c r="D151" s="58" t="s">
        <v>87</v>
      </c>
    </row>
    <row r="152" spans="1:4" ht="25.5">
      <c r="A152" s="59" t="s">
        <v>224</v>
      </c>
      <c r="B152" s="37" t="s">
        <v>13</v>
      </c>
      <c r="C152" s="37">
        <v>200</v>
      </c>
      <c r="D152" s="58" t="s">
        <v>87</v>
      </c>
    </row>
    <row r="153" spans="1:4" ht="25.5">
      <c r="A153" s="59" t="s">
        <v>225</v>
      </c>
      <c r="B153" s="37" t="s">
        <v>13</v>
      </c>
      <c r="C153" s="37">
        <v>500</v>
      </c>
      <c r="D153" s="58" t="s">
        <v>87</v>
      </c>
    </row>
    <row r="154" spans="1:4" ht="12.75">
      <c r="A154" s="59" t="s">
        <v>88</v>
      </c>
      <c r="B154" s="37" t="s">
        <v>13</v>
      </c>
      <c r="C154" s="37">
        <v>300</v>
      </c>
      <c r="D154" s="24" t="s">
        <v>84</v>
      </c>
    </row>
    <row r="155" spans="1:4" ht="12.75">
      <c r="A155" s="59" t="s">
        <v>226</v>
      </c>
      <c r="B155" s="37" t="s">
        <v>227</v>
      </c>
      <c r="C155" s="37">
        <v>1</v>
      </c>
      <c r="D155" s="24" t="s">
        <v>84</v>
      </c>
    </row>
    <row r="156" spans="1:4" ht="25.5">
      <c r="A156" s="59" t="s">
        <v>228</v>
      </c>
      <c r="B156" s="37" t="s">
        <v>227</v>
      </c>
      <c r="C156" s="37">
        <v>50</v>
      </c>
      <c r="D156" s="58" t="s">
        <v>87</v>
      </c>
    </row>
    <row r="157" spans="1:4" ht="25.5">
      <c r="A157" s="37" t="s">
        <v>110</v>
      </c>
      <c r="B157" s="37" t="s">
        <v>227</v>
      </c>
      <c r="C157" s="37">
        <v>100</v>
      </c>
      <c r="D157" s="58" t="s">
        <v>87</v>
      </c>
    </row>
    <row r="158" spans="1:4" ht="12.75">
      <c r="A158" s="59" t="s">
        <v>229</v>
      </c>
      <c r="B158" s="37" t="s">
        <v>230</v>
      </c>
      <c r="C158" s="37">
        <v>1</v>
      </c>
      <c r="D158" s="24" t="s">
        <v>84</v>
      </c>
    </row>
    <row r="159" spans="1:4" ht="12.75">
      <c r="A159" s="59" t="s">
        <v>231</v>
      </c>
      <c r="B159" s="37" t="s">
        <v>230</v>
      </c>
      <c r="C159" s="37">
        <v>2</v>
      </c>
      <c r="D159" s="24" t="s">
        <v>84</v>
      </c>
    </row>
    <row r="160" spans="1:4" ht="12.75">
      <c r="A160" s="59" t="s">
        <v>232</v>
      </c>
      <c r="B160" s="37" t="s">
        <v>230</v>
      </c>
      <c r="C160" s="37">
        <v>5</v>
      </c>
      <c r="D160" s="24" t="s">
        <v>84</v>
      </c>
    </row>
    <row r="161" spans="1:4" ht="12.75">
      <c r="A161" s="59" t="s">
        <v>233</v>
      </c>
      <c r="B161" s="37" t="s">
        <v>230</v>
      </c>
      <c r="C161" s="37">
        <v>5</v>
      </c>
      <c r="D161" s="24" t="s">
        <v>84</v>
      </c>
    </row>
    <row r="162" spans="1:4" ht="12.75">
      <c r="A162" s="59" t="s">
        <v>234</v>
      </c>
      <c r="B162" s="37" t="s">
        <v>230</v>
      </c>
      <c r="C162" s="37">
        <v>10</v>
      </c>
      <c r="D162" s="24" t="s">
        <v>84</v>
      </c>
    </row>
    <row r="163" spans="1:4" ht="12.75">
      <c r="A163" s="59" t="s">
        <v>235</v>
      </c>
      <c r="B163" s="37" t="s">
        <v>230</v>
      </c>
      <c r="C163" s="37">
        <v>100</v>
      </c>
      <c r="D163" s="24" t="s">
        <v>84</v>
      </c>
    </row>
    <row r="164" spans="1:4" ht="25.5">
      <c r="A164" s="59" t="s">
        <v>236</v>
      </c>
      <c r="B164" s="37" t="s">
        <v>230</v>
      </c>
      <c r="C164" s="37">
        <v>200</v>
      </c>
      <c r="D164" s="58" t="s">
        <v>87</v>
      </c>
    </row>
    <row r="165" spans="1:4" ht="25.5">
      <c r="A165" s="59" t="s">
        <v>237</v>
      </c>
      <c r="B165" s="37" t="s">
        <v>230</v>
      </c>
      <c r="C165" s="37">
        <v>200</v>
      </c>
      <c r="D165" s="58" t="s">
        <v>87</v>
      </c>
    </row>
    <row r="166" spans="1:4" ht="12.75">
      <c r="A166" s="59" t="s">
        <v>88</v>
      </c>
      <c r="B166" s="37" t="s">
        <v>230</v>
      </c>
      <c r="C166" s="37">
        <v>10</v>
      </c>
      <c r="D166" s="24" t="s">
        <v>84</v>
      </c>
    </row>
    <row r="167" spans="1:4" ht="12.75">
      <c r="A167" s="59" t="s">
        <v>238</v>
      </c>
      <c r="B167" s="37" t="s">
        <v>14</v>
      </c>
      <c r="C167" s="37">
        <v>2</v>
      </c>
      <c r="D167" s="24" t="s">
        <v>84</v>
      </c>
    </row>
    <row r="168" spans="1:4" ht="12.75">
      <c r="A168" s="59" t="s">
        <v>239</v>
      </c>
      <c r="B168" s="37" t="s">
        <v>14</v>
      </c>
      <c r="C168" s="37">
        <v>2</v>
      </c>
      <c r="D168" s="24" t="s">
        <v>84</v>
      </c>
    </row>
    <row r="169" spans="1:4" ht="12.75">
      <c r="A169" s="59" t="s">
        <v>240</v>
      </c>
      <c r="B169" s="37" t="s">
        <v>14</v>
      </c>
      <c r="C169" s="37">
        <v>5</v>
      </c>
      <c r="D169" s="24" t="s">
        <v>84</v>
      </c>
    </row>
    <row r="170" spans="1:4" ht="12.75">
      <c r="A170" s="59" t="s">
        <v>241</v>
      </c>
      <c r="B170" s="37" t="s">
        <v>14</v>
      </c>
      <c r="C170" s="37">
        <v>5</v>
      </c>
      <c r="D170" s="24" t="s">
        <v>84</v>
      </c>
    </row>
    <row r="171" spans="1:4" ht="12.75">
      <c r="A171" s="59" t="s">
        <v>242</v>
      </c>
      <c r="B171" s="37" t="s">
        <v>14</v>
      </c>
      <c r="C171" s="37">
        <v>10</v>
      </c>
      <c r="D171" s="24" t="s">
        <v>84</v>
      </c>
    </row>
    <row r="172" spans="1:4" ht="12.75">
      <c r="A172" s="59" t="s">
        <v>243</v>
      </c>
      <c r="B172" s="37" t="s">
        <v>14</v>
      </c>
      <c r="C172" s="37">
        <v>30</v>
      </c>
      <c r="D172" s="24" t="s">
        <v>84</v>
      </c>
    </row>
    <row r="173" spans="1:4" ht="12.75">
      <c r="A173" s="59" t="s">
        <v>244</v>
      </c>
      <c r="B173" s="37" t="s">
        <v>15</v>
      </c>
      <c r="C173" s="37">
        <v>5</v>
      </c>
      <c r="D173" s="24" t="s">
        <v>84</v>
      </c>
    </row>
    <row r="174" spans="1:4" ht="12.75">
      <c r="A174" s="59" t="s">
        <v>245</v>
      </c>
      <c r="B174" s="37" t="s">
        <v>15</v>
      </c>
      <c r="C174" s="37">
        <v>5</v>
      </c>
      <c r="D174" s="24" t="s">
        <v>84</v>
      </c>
    </row>
    <row r="175" spans="1:4" ht="12.75">
      <c r="A175" s="59" t="s">
        <v>246</v>
      </c>
      <c r="B175" s="37" t="s">
        <v>15</v>
      </c>
      <c r="C175" s="37">
        <v>30</v>
      </c>
      <c r="D175" s="24" t="s">
        <v>84</v>
      </c>
    </row>
    <row r="176" spans="1:4" ht="12.75">
      <c r="A176" s="59" t="s">
        <v>247</v>
      </c>
      <c r="B176" s="37" t="s">
        <v>15</v>
      </c>
      <c r="C176" s="37">
        <v>250</v>
      </c>
      <c r="D176" s="24" t="s">
        <v>84</v>
      </c>
    </row>
    <row r="177" spans="1:4" ht="25.5">
      <c r="A177" s="59" t="s">
        <v>248</v>
      </c>
      <c r="B177" s="37" t="s">
        <v>15</v>
      </c>
      <c r="C177" s="37">
        <v>400</v>
      </c>
      <c r="D177" s="58" t="s">
        <v>87</v>
      </c>
    </row>
    <row r="178" spans="1:4" ht="25.5">
      <c r="A178" s="37" t="s">
        <v>110</v>
      </c>
      <c r="B178" s="37" t="s">
        <v>15</v>
      </c>
      <c r="C178" s="37">
        <v>20</v>
      </c>
      <c r="D178" s="58" t="s">
        <v>87</v>
      </c>
    </row>
    <row r="179" spans="1:4" ht="12.75">
      <c r="A179" s="59" t="s">
        <v>88</v>
      </c>
      <c r="B179" s="37" t="s">
        <v>15</v>
      </c>
      <c r="C179" s="37">
        <v>100</v>
      </c>
      <c r="D179" s="24" t="s">
        <v>84</v>
      </c>
    </row>
    <row r="180" spans="1:4" ht="12.75">
      <c r="A180" s="59" t="s">
        <v>249</v>
      </c>
      <c r="B180" s="37" t="s">
        <v>16</v>
      </c>
      <c r="C180" s="37">
        <v>1</v>
      </c>
      <c r="D180" s="24" t="s">
        <v>84</v>
      </c>
    </row>
    <row r="181" spans="1:4" ht="12.75">
      <c r="A181" s="59" t="s">
        <v>250</v>
      </c>
      <c r="B181" s="37" t="s">
        <v>16</v>
      </c>
      <c r="C181" s="37">
        <v>30</v>
      </c>
      <c r="D181" s="24" t="s">
        <v>84</v>
      </c>
    </row>
    <row r="182" spans="1:4" ht="25.5">
      <c r="A182" s="59" t="s">
        <v>251</v>
      </c>
      <c r="B182" s="37" t="s">
        <v>16</v>
      </c>
      <c r="C182" s="37">
        <v>200</v>
      </c>
      <c r="D182" s="58" t="s">
        <v>87</v>
      </c>
    </row>
    <row r="183" spans="1:4" ht="25.5">
      <c r="A183" s="59" t="s">
        <v>163</v>
      </c>
      <c r="B183" s="37" t="s">
        <v>16</v>
      </c>
      <c r="C183" s="37">
        <v>100</v>
      </c>
      <c r="D183" s="58" t="s">
        <v>87</v>
      </c>
    </row>
    <row r="184" spans="1:4" ht="25.5">
      <c r="A184" s="59" t="s">
        <v>88</v>
      </c>
      <c r="B184" s="37" t="s">
        <v>16</v>
      </c>
      <c r="C184" s="37">
        <v>500</v>
      </c>
      <c r="D184" s="58" t="s">
        <v>87</v>
      </c>
    </row>
    <row r="185" spans="1:4" ht="12.75">
      <c r="A185" s="59" t="s">
        <v>252</v>
      </c>
      <c r="B185" s="37" t="s">
        <v>17</v>
      </c>
      <c r="C185" s="37">
        <v>5</v>
      </c>
      <c r="D185" s="24" t="s">
        <v>84</v>
      </c>
    </row>
    <row r="186" spans="1:4" ht="12.75">
      <c r="A186" s="59" t="s">
        <v>253</v>
      </c>
      <c r="B186" s="37" t="s">
        <v>17</v>
      </c>
      <c r="C186" s="37">
        <v>5</v>
      </c>
      <c r="D186" s="24" t="s">
        <v>84</v>
      </c>
    </row>
    <row r="187" spans="1:4" ht="12.75">
      <c r="A187" s="59" t="s">
        <v>254</v>
      </c>
      <c r="B187" s="37" t="s">
        <v>17</v>
      </c>
      <c r="C187" s="37">
        <v>5</v>
      </c>
      <c r="D187" s="24" t="s">
        <v>84</v>
      </c>
    </row>
    <row r="188" spans="1:4" ht="12.75">
      <c r="A188" s="59" t="s">
        <v>255</v>
      </c>
      <c r="B188" s="37" t="s">
        <v>17</v>
      </c>
      <c r="C188" s="37">
        <v>200</v>
      </c>
      <c r="D188" s="24" t="s">
        <v>84</v>
      </c>
    </row>
    <row r="189" spans="1:4" ht="12.75">
      <c r="A189" s="59" t="s">
        <v>256</v>
      </c>
      <c r="B189" s="37" t="s">
        <v>17</v>
      </c>
      <c r="C189" s="37">
        <v>200</v>
      </c>
      <c r="D189" s="24" t="s">
        <v>84</v>
      </c>
    </row>
    <row r="190" spans="1:4" ht="25.5">
      <c r="A190" s="59" t="s">
        <v>257</v>
      </c>
      <c r="B190" s="37" t="s">
        <v>17</v>
      </c>
      <c r="C190" s="37">
        <v>1105</v>
      </c>
      <c r="D190" s="58" t="s">
        <v>87</v>
      </c>
    </row>
    <row r="191" spans="1:4" ht="12.75">
      <c r="A191" s="59" t="s">
        <v>258</v>
      </c>
      <c r="B191" s="37" t="s">
        <v>18</v>
      </c>
      <c r="C191" s="37">
        <v>1</v>
      </c>
      <c r="D191" s="24" t="s">
        <v>84</v>
      </c>
    </row>
    <row r="192" spans="1:4" ht="12.75">
      <c r="A192" s="59" t="s">
        <v>259</v>
      </c>
      <c r="B192" s="37" t="s">
        <v>18</v>
      </c>
      <c r="C192" s="37">
        <v>1</v>
      </c>
      <c r="D192" s="24" t="s">
        <v>84</v>
      </c>
    </row>
    <row r="193" spans="1:4" ht="12.75">
      <c r="A193" s="59" t="s">
        <v>260</v>
      </c>
      <c r="B193" s="37" t="s">
        <v>18</v>
      </c>
      <c r="C193" s="37">
        <v>5</v>
      </c>
      <c r="D193" s="24" t="s">
        <v>84</v>
      </c>
    </row>
    <row r="194" spans="1:4" ht="12.75">
      <c r="A194" s="59" t="s">
        <v>261</v>
      </c>
      <c r="B194" s="37" t="s">
        <v>18</v>
      </c>
      <c r="C194" s="37">
        <v>5</v>
      </c>
      <c r="D194" s="24" t="s">
        <v>84</v>
      </c>
    </row>
    <row r="195" spans="1:4" ht="12.75">
      <c r="A195" s="59" t="s">
        <v>262</v>
      </c>
      <c r="B195" s="37" t="s">
        <v>18</v>
      </c>
      <c r="C195" s="37">
        <v>5</v>
      </c>
      <c r="D195" s="24" t="s">
        <v>84</v>
      </c>
    </row>
    <row r="196" spans="1:4" ht="12.75">
      <c r="A196" s="59" t="s">
        <v>263</v>
      </c>
      <c r="B196" s="37" t="s">
        <v>18</v>
      </c>
      <c r="C196" s="37">
        <v>10</v>
      </c>
      <c r="D196" s="24" t="s">
        <v>84</v>
      </c>
    </row>
    <row r="197" spans="1:4" ht="12.75">
      <c r="A197" s="59" t="s">
        <v>264</v>
      </c>
      <c r="B197" s="37" t="s">
        <v>18</v>
      </c>
      <c r="C197" s="37">
        <v>10</v>
      </c>
      <c r="D197" s="24" t="s">
        <v>84</v>
      </c>
    </row>
    <row r="198" spans="1:4" ht="12.75">
      <c r="A198" s="59" t="s">
        <v>265</v>
      </c>
      <c r="B198" s="37" t="s">
        <v>18</v>
      </c>
      <c r="C198" s="37">
        <v>100</v>
      </c>
      <c r="D198" s="24" t="s">
        <v>84</v>
      </c>
    </row>
    <row r="199" spans="1:4" ht="12.75">
      <c r="A199" s="59" t="s">
        <v>266</v>
      </c>
      <c r="B199" s="37" t="s">
        <v>18</v>
      </c>
      <c r="C199" s="37">
        <v>300</v>
      </c>
      <c r="D199" s="24" t="s">
        <v>84</v>
      </c>
    </row>
    <row r="200" spans="1:4" ht="12.75">
      <c r="A200" s="59" t="s">
        <v>267</v>
      </c>
      <c r="B200" s="37" t="s">
        <v>18</v>
      </c>
      <c r="C200" s="37">
        <v>44.5</v>
      </c>
      <c r="D200" s="24" t="s">
        <v>84</v>
      </c>
    </row>
    <row r="201" spans="1:4" ht="12.75">
      <c r="A201" s="59" t="s">
        <v>268</v>
      </c>
      <c r="B201" s="37" t="s">
        <v>18</v>
      </c>
      <c r="C201" s="37">
        <v>251.7</v>
      </c>
      <c r="D201" s="24" t="s">
        <v>84</v>
      </c>
    </row>
    <row r="202" spans="1:4" ht="12.75">
      <c r="A202" s="59" t="s">
        <v>269</v>
      </c>
      <c r="B202" s="37" t="s">
        <v>18</v>
      </c>
      <c r="C202" s="37">
        <v>508.2</v>
      </c>
      <c r="D202" s="24" t="s">
        <v>84</v>
      </c>
    </row>
    <row r="203" spans="1:4" ht="12.75">
      <c r="A203" s="59" t="s">
        <v>270</v>
      </c>
      <c r="B203" s="37" t="s">
        <v>18</v>
      </c>
      <c r="C203" s="37">
        <v>211</v>
      </c>
      <c r="D203" s="24" t="s">
        <v>84</v>
      </c>
    </row>
    <row r="204" spans="1:4" ht="12.75">
      <c r="A204" s="59" t="s">
        <v>271</v>
      </c>
      <c r="B204" s="37" t="s">
        <v>18</v>
      </c>
      <c r="C204" s="37">
        <v>612.3</v>
      </c>
      <c r="D204" s="24" t="s">
        <v>84</v>
      </c>
    </row>
    <row r="205" spans="1:4" ht="12.75">
      <c r="A205" s="59" t="s">
        <v>272</v>
      </c>
      <c r="B205" s="37" t="s">
        <v>18</v>
      </c>
      <c r="C205" s="37">
        <v>482.2</v>
      </c>
      <c r="D205" s="24" t="s">
        <v>84</v>
      </c>
    </row>
    <row r="206" spans="1:4" ht="12.75">
      <c r="A206" s="59" t="s">
        <v>273</v>
      </c>
      <c r="B206" s="37" t="s">
        <v>18</v>
      </c>
      <c r="C206" s="37">
        <v>573.5</v>
      </c>
      <c r="D206" s="24" t="s">
        <v>84</v>
      </c>
    </row>
    <row r="207" spans="1:4" ht="12.75">
      <c r="A207" s="59" t="s">
        <v>274</v>
      </c>
      <c r="B207" s="37" t="s">
        <v>18</v>
      </c>
      <c r="C207" s="37">
        <v>1747.1</v>
      </c>
      <c r="D207" s="24" t="s">
        <v>84</v>
      </c>
    </row>
    <row r="208" spans="1:4" ht="12.75">
      <c r="A208" s="59" t="s">
        <v>275</v>
      </c>
      <c r="B208" s="37" t="s">
        <v>276</v>
      </c>
      <c r="C208" s="37">
        <v>5</v>
      </c>
      <c r="D208" s="24" t="s">
        <v>84</v>
      </c>
    </row>
    <row r="209" spans="1:4" ht="12.75">
      <c r="A209" s="59" t="s">
        <v>277</v>
      </c>
      <c r="B209" s="37" t="s">
        <v>276</v>
      </c>
      <c r="C209" s="37">
        <v>5</v>
      </c>
      <c r="D209" s="24" t="s">
        <v>84</v>
      </c>
    </row>
    <row r="210" spans="1:4" ht="12.75">
      <c r="A210" s="59" t="s">
        <v>278</v>
      </c>
      <c r="B210" s="37" t="s">
        <v>276</v>
      </c>
      <c r="C210" s="37">
        <v>10</v>
      </c>
      <c r="D210" s="24" t="s">
        <v>84</v>
      </c>
    </row>
    <row r="211" spans="1:4" ht="12.75">
      <c r="A211" s="59" t="s">
        <v>279</v>
      </c>
      <c r="B211" s="37" t="s">
        <v>276</v>
      </c>
      <c r="C211" s="37">
        <v>10</v>
      </c>
      <c r="D211" s="24" t="s">
        <v>84</v>
      </c>
    </row>
    <row r="212" spans="1:4" ht="12.75">
      <c r="A212" s="59" t="s">
        <v>280</v>
      </c>
      <c r="B212" s="37" t="s">
        <v>276</v>
      </c>
      <c r="C212" s="37">
        <v>150</v>
      </c>
      <c r="D212" s="24" t="s">
        <v>84</v>
      </c>
    </row>
    <row r="213" spans="1:4" ht="12.75">
      <c r="A213" s="59" t="s">
        <v>281</v>
      </c>
      <c r="B213" s="37" t="s">
        <v>282</v>
      </c>
      <c r="C213" s="37">
        <v>1</v>
      </c>
      <c r="D213" s="24" t="s">
        <v>84</v>
      </c>
    </row>
    <row r="214" spans="1:4" ht="12.75">
      <c r="A214" s="59" t="s">
        <v>283</v>
      </c>
      <c r="B214" s="37" t="s">
        <v>282</v>
      </c>
      <c r="C214" s="37">
        <v>5</v>
      </c>
      <c r="D214" s="24" t="s">
        <v>84</v>
      </c>
    </row>
    <row r="215" spans="1:4" ht="12.75">
      <c r="A215" s="59" t="s">
        <v>284</v>
      </c>
      <c r="B215" s="37" t="s">
        <v>282</v>
      </c>
      <c r="C215" s="37">
        <v>10</v>
      </c>
      <c r="D215" s="24" t="s">
        <v>84</v>
      </c>
    </row>
    <row r="216" spans="1:4" ht="12.75">
      <c r="A216" s="59" t="s">
        <v>285</v>
      </c>
      <c r="B216" s="37" t="s">
        <v>282</v>
      </c>
      <c r="C216" s="37">
        <v>10</v>
      </c>
      <c r="D216" s="24" t="s">
        <v>84</v>
      </c>
    </row>
    <row r="217" spans="1:4" ht="12.75">
      <c r="A217" s="59" t="s">
        <v>286</v>
      </c>
      <c r="B217" s="37" t="s">
        <v>282</v>
      </c>
      <c r="C217" s="37">
        <v>10</v>
      </c>
      <c r="D217" s="24" t="s">
        <v>84</v>
      </c>
    </row>
    <row r="218" spans="1:4" ht="12.75">
      <c r="A218" s="59" t="s">
        <v>287</v>
      </c>
      <c r="B218" s="37" t="s">
        <v>282</v>
      </c>
      <c r="C218" s="37">
        <v>10</v>
      </c>
      <c r="D218" s="24" t="s">
        <v>84</v>
      </c>
    </row>
    <row r="219" spans="1:4" ht="12.75">
      <c r="A219" s="59" t="s">
        <v>288</v>
      </c>
      <c r="B219" s="37" t="s">
        <v>282</v>
      </c>
      <c r="C219" s="37">
        <v>20</v>
      </c>
      <c r="D219" s="24" t="s">
        <v>84</v>
      </c>
    </row>
    <row r="220" spans="1:4" ht="12.75">
      <c r="A220" s="59" t="s">
        <v>289</v>
      </c>
      <c r="B220" s="37" t="s">
        <v>282</v>
      </c>
      <c r="C220" s="37">
        <v>50</v>
      </c>
      <c r="D220" s="24" t="s">
        <v>84</v>
      </c>
    </row>
    <row r="221" spans="1:4" ht="12.75">
      <c r="A221" s="59" t="s">
        <v>290</v>
      </c>
      <c r="B221" s="37" t="s">
        <v>282</v>
      </c>
      <c r="C221" s="37">
        <v>50</v>
      </c>
      <c r="D221" s="24" t="s">
        <v>84</v>
      </c>
    </row>
    <row r="222" spans="1:4" ht="12.75">
      <c r="A222" s="59" t="s">
        <v>88</v>
      </c>
      <c r="B222" s="37" t="s">
        <v>282</v>
      </c>
      <c r="C222" s="37">
        <v>6.57</v>
      </c>
      <c r="D222" s="24" t="s">
        <v>84</v>
      </c>
    </row>
    <row r="223" spans="1:4" ht="12.75">
      <c r="A223" s="59" t="s">
        <v>291</v>
      </c>
      <c r="B223" s="37" t="s">
        <v>282</v>
      </c>
      <c r="C223" s="37">
        <v>100</v>
      </c>
      <c r="D223" s="24" t="s">
        <v>84</v>
      </c>
    </row>
    <row r="224" spans="1:4" ht="25.5">
      <c r="A224" s="59" t="s">
        <v>292</v>
      </c>
      <c r="B224" s="37" t="s">
        <v>293</v>
      </c>
      <c r="C224" s="37">
        <v>300</v>
      </c>
      <c r="D224" s="58" t="s">
        <v>87</v>
      </c>
    </row>
    <row r="225" spans="1:4" ht="12.75">
      <c r="A225" s="59" t="s">
        <v>294</v>
      </c>
      <c r="B225" s="37" t="s">
        <v>293</v>
      </c>
      <c r="C225" s="37">
        <v>1</v>
      </c>
      <c r="D225" s="24" t="s">
        <v>84</v>
      </c>
    </row>
    <row r="226" spans="1:4" ht="12.75">
      <c r="A226" s="59" t="s">
        <v>295</v>
      </c>
      <c r="B226" s="37" t="s">
        <v>293</v>
      </c>
      <c r="C226" s="37">
        <v>5</v>
      </c>
      <c r="D226" s="24" t="s">
        <v>84</v>
      </c>
    </row>
    <row r="227" spans="1:4" ht="12.75">
      <c r="A227" s="59" t="s">
        <v>296</v>
      </c>
      <c r="B227" s="37" t="s">
        <v>293</v>
      </c>
      <c r="C227" s="37">
        <v>5</v>
      </c>
      <c r="D227" s="24" t="s">
        <v>84</v>
      </c>
    </row>
    <row r="228" spans="1:4" ht="12.75">
      <c r="A228" s="59" t="s">
        <v>297</v>
      </c>
      <c r="B228" s="37" t="s">
        <v>293</v>
      </c>
      <c r="C228" s="37">
        <v>30</v>
      </c>
      <c r="D228" s="24" t="s">
        <v>84</v>
      </c>
    </row>
    <row r="229" spans="1:4" ht="25.5">
      <c r="A229" s="59" t="s">
        <v>88</v>
      </c>
      <c r="B229" s="37" t="s">
        <v>293</v>
      </c>
      <c r="C229" s="26">
        <v>108.25</v>
      </c>
      <c r="D229" s="58" t="s">
        <v>87</v>
      </c>
    </row>
    <row r="230" spans="1:4" ht="25.5">
      <c r="A230" s="37" t="s">
        <v>110</v>
      </c>
      <c r="B230" s="37" t="s">
        <v>19</v>
      </c>
      <c r="C230" s="37">
        <v>50</v>
      </c>
      <c r="D230" s="58" t="s">
        <v>87</v>
      </c>
    </row>
    <row r="231" spans="1:4" ht="25.5">
      <c r="A231" s="37" t="s">
        <v>298</v>
      </c>
      <c r="B231" s="37" t="s">
        <v>19</v>
      </c>
      <c r="C231" s="37">
        <v>200</v>
      </c>
      <c r="D231" s="58" t="s">
        <v>87</v>
      </c>
    </row>
    <row r="232" spans="1:4" ht="25.5">
      <c r="A232" s="59" t="s">
        <v>299</v>
      </c>
      <c r="B232" s="37" t="s">
        <v>19</v>
      </c>
      <c r="C232" s="37">
        <v>50</v>
      </c>
      <c r="D232" s="58" t="s">
        <v>87</v>
      </c>
    </row>
    <row r="233" spans="1:4" ht="12.75">
      <c r="A233" s="59" t="s">
        <v>300</v>
      </c>
      <c r="B233" s="37" t="s">
        <v>19</v>
      </c>
      <c r="C233" s="37">
        <v>100</v>
      </c>
      <c r="D233" s="24" t="s">
        <v>84</v>
      </c>
    </row>
    <row r="234" spans="1:4" ht="25.5">
      <c r="A234" s="59" t="s">
        <v>301</v>
      </c>
      <c r="B234" s="37" t="s">
        <v>19</v>
      </c>
      <c r="C234" s="37">
        <v>100</v>
      </c>
      <c r="D234" s="58" t="s">
        <v>87</v>
      </c>
    </row>
    <row r="235" spans="1:4" ht="25.5">
      <c r="A235" s="59" t="s">
        <v>302</v>
      </c>
      <c r="B235" s="37" t="s">
        <v>19</v>
      </c>
      <c r="C235" s="37">
        <v>100</v>
      </c>
      <c r="D235" s="58" t="s">
        <v>87</v>
      </c>
    </row>
    <row r="236" spans="1:4" ht="25.5">
      <c r="A236" s="59" t="s">
        <v>303</v>
      </c>
      <c r="B236" s="37" t="s">
        <v>19</v>
      </c>
      <c r="C236" s="37">
        <v>100</v>
      </c>
      <c r="D236" s="58" t="s">
        <v>87</v>
      </c>
    </row>
    <row r="237" spans="1:4" ht="25.5">
      <c r="A237" s="59" t="s">
        <v>304</v>
      </c>
      <c r="B237" s="37" t="s">
        <v>19</v>
      </c>
      <c r="C237" s="37">
        <v>200</v>
      </c>
      <c r="D237" s="58" t="s">
        <v>87</v>
      </c>
    </row>
    <row r="238" spans="1:4" ht="25.5">
      <c r="A238" s="59" t="s">
        <v>305</v>
      </c>
      <c r="B238" s="37" t="s">
        <v>19</v>
      </c>
      <c r="C238" s="37">
        <v>200</v>
      </c>
      <c r="D238" s="58" t="s">
        <v>87</v>
      </c>
    </row>
    <row r="239" spans="1:4" ht="12.75">
      <c r="A239" s="59" t="s">
        <v>88</v>
      </c>
      <c r="B239" s="37" t="s">
        <v>19</v>
      </c>
      <c r="C239" s="37">
        <v>6</v>
      </c>
      <c r="D239" s="24" t="s">
        <v>84</v>
      </c>
    </row>
    <row r="240" spans="1:4" ht="25.5">
      <c r="A240" s="37" t="s">
        <v>110</v>
      </c>
      <c r="B240" s="37" t="s">
        <v>19</v>
      </c>
      <c r="C240" s="37">
        <v>50</v>
      </c>
      <c r="D240" s="58" t="s">
        <v>117</v>
      </c>
    </row>
    <row r="241" spans="1:4" ht="12.75">
      <c r="A241" s="37" t="s">
        <v>306</v>
      </c>
      <c r="B241" s="37" t="s">
        <v>307</v>
      </c>
      <c r="C241" s="37">
        <v>500</v>
      </c>
      <c r="D241" s="24" t="s">
        <v>84</v>
      </c>
    </row>
    <row r="242" spans="1:4" ht="18" customHeight="1">
      <c r="A242" s="59" t="s">
        <v>308</v>
      </c>
      <c r="B242" s="37" t="s">
        <v>307</v>
      </c>
      <c r="C242" s="37">
        <v>1479.97</v>
      </c>
      <c r="D242" s="24"/>
    </row>
    <row r="243" spans="1:4" ht="12.75">
      <c r="A243" s="59" t="s">
        <v>309</v>
      </c>
      <c r="B243" s="37" t="s">
        <v>307</v>
      </c>
      <c r="C243" s="37">
        <v>20</v>
      </c>
      <c r="D243" s="24" t="s">
        <v>84</v>
      </c>
    </row>
    <row r="244" spans="1:4" ht="25.5">
      <c r="A244" s="59" t="s">
        <v>310</v>
      </c>
      <c r="B244" s="37" t="s">
        <v>307</v>
      </c>
      <c r="C244" s="37">
        <v>28</v>
      </c>
      <c r="D244" s="58" t="s">
        <v>87</v>
      </c>
    </row>
    <row r="245" spans="1:4" ht="12.75">
      <c r="A245" s="59" t="s">
        <v>311</v>
      </c>
      <c r="B245" s="37" t="s">
        <v>307</v>
      </c>
      <c r="C245" s="37">
        <v>30</v>
      </c>
      <c r="D245" s="24" t="s">
        <v>84</v>
      </c>
    </row>
    <row r="246" spans="1:4" ht="25.5">
      <c r="A246" s="59" t="s">
        <v>312</v>
      </c>
      <c r="B246" s="37" t="s">
        <v>307</v>
      </c>
      <c r="C246" s="37">
        <v>30</v>
      </c>
      <c r="D246" s="58" t="s">
        <v>87</v>
      </c>
    </row>
    <row r="247" spans="1:4" ht="12.75">
      <c r="A247" s="59" t="s">
        <v>313</v>
      </c>
      <c r="B247" s="37" t="s">
        <v>307</v>
      </c>
      <c r="C247" s="37">
        <v>50</v>
      </c>
      <c r="D247" s="24" t="s">
        <v>84</v>
      </c>
    </row>
    <row r="248" spans="1:4" ht="25.5">
      <c r="A248" s="59" t="s">
        <v>314</v>
      </c>
      <c r="B248" s="37" t="s">
        <v>307</v>
      </c>
      <c r="C248" s="37">
        <v>50</v>
      </c>
      <c r="D248" s="58" t="s">
        <v>87</v>
      </c>
    </row>
    <row r="249" spans="1:4" ht="25.5">
      <c r="A249" s="59" t="s">
        <v>315</v>
      </c>
      <c r="B249" s="37" t="s">
        <v>307</v>
      </c>
      <c r="C249" s="37">
        <v>50</v>
      </c>
      <c r="D249" s="58" t="s">
        <v>87</v>
      </c>
    </row>
    <row r="250" spans="1:4" ht="25.5">
      <c r="A250" s="59" t="s">
        <v>316</v>
      </c>
      <c r="B250" s="37" t="s">
        <v>307</v>
      </c>
      <c r="C250" s="37">
        <v>50</v>
      </c>
      <c r="D250" s="58" t="s">
        <v>87</v>
      </c>
    </row>
    <row r="251" spans="1:4" ht="25.5">
      <c r="A251" s="59" t="s">
        <v>317</v>
      </c>
      <c r="B251" s="37" t="s">
        <v>307</v>
      </c>
      <c r="C251" s="37">
        <v>50</v>
      </c>
      <c r="D251" s="58" t="s">
        <v>87</v>
      </c>
    </row>
    <row r="252" spans="1:4" ht="25.5">
      <c r="A252" s="59" t="s">
        <v>318</v>
      </c>
      <c r="B252" s="37" t="s">
        <v>307</v>
      </c>
      <c r="C252" s="37">
        <v>50</v>
      </c>
      <c r="D252" s="58" t="s">
        <v>87</v>
      </c>
    </row>
    <row r="253" spans="1:4" ht="25.5">
      <c r="A253" s="59" t="s">
        <v>319</v>
      </c>
      <c r="B253" s="37" t="s">
        <v>307</v>
      </c>
      <c r="C253" s="37">
        <v>100</v>
      </c>
      <c r="D253" s="58" t="s">
        <v>87</v>
      </c>
    </row>
    <row r="254" spans="1:4" ht="25.5">
      <c r="A254" s="59" t="s">
        <v>320</v>
      </c>
      <c r="B254" s="37" t="s">
        <v>307</v>
      </c>
      <c r="C254" s="37">
        <v>100</v>
      </c>
      <c r="D254" s="58" t="s">
        <v>87</v>
      </c>
    </row>
    <row r="255" spans="1:4" ht="25.5">
      <c r="A255" s="59" t="s">
        <v>321</v>
      </c>
      <c r="B255" s="37" t="s">
        <v>307</v>
      </c>
      <c r="C255" s="37">
        <v>100</v>
      </c>
      <c r="D255" s="58" t="s">
        <v>87</v>
      </c>
    </row>
    <row r="256" spans="1:4" ht="25.5">
      <c r="A256" s="59" t="s">
        <v>322</v>
      </c>
      <c r="B256" s="37" t="s">
        <v>307</v>
      </c>
      <c r="C256" s="37">
        <v>100</v>
      </c>
      <c r="D256" s="58" t="s">
        <v>87</v>
      </c>
    </row>
    <row r="257" spans="1:4" ht="25.5">
      <c r="A257" s="59" t="s">
        <v>323</v>
      </c>
      <c r="B257" s="37" t="s">
        <v>307</v>
      </c>
      <c r="C257" s="37">
        <v>100</v>
      </c>
      <c r="D257" s="58" t="s">
        <v>87</v>
      </c>
    </row>
    <row r="258" spans="1:4" ht="25.5">
      <c r="A258" s="59" t="s">
        <v>324</v>
      </c>
      <c r="B258" s="37" t="s">
        <v>307</v>
      </c>
      <c r="C258" s="37">
        <v>100</v>
      </c>
      <c r="D258" s="58" t="s">
        <v>87</v>
      </c>
    </row>
    <row r="259" spans="1:4" ht="25.5">
      <c r="A259" s="59" t="s">
        <v>325</v>
      </c>
      <c r="B259" s="37" t="s">
        <v>307</v>
      </c>
      <c r="C259" s="37">
        <v>100</v>
      </c>
      <c r="D259" s="58" t="s">
        <v>87</v>
      </c>
    </row>
    <row r="260" spans="1:4" ht="25.5">
      <c r="A260" s="59" t="s">
        <v>326</v>
      </c>
      <c r="B260" s="37" t="s">
        <v>307</v>
      </c>
      <c r="C260" s="37">
        <v>100</v>
      </c>
      <c r="D260" s="58" t="s">
        <v>87</v>
      </c>
    </row>
    <row r="261" spans="1:4" ht="25.5">
      <c r="A261" s="59" t="s">
        <v>327</v>
      </c>
      <c r="B261" s="37" t="s">
        <v>307</v>
      </c>
      <c r="C261" s="37">
        <v>100</v>
      </c>
      <c r="D261" s="58" t="s">
        <v>87</v>
      </c>
    </row>
    <row r="262" spans="1:4" ht="25.5">
      <c r="A262" s="59" t="s">
        <v>328</v>
      </c>
      <c r="B262" s="37" t="s">
        <v>307</v>
      </c>
      <c r="C262" s="37">
        <v>100</v>
      </c>
      <c r="D262" s="58" t="s">
        <v>87</v>
      </c>
    </row>
    <row r="263" spans="1:4" ht="25.5">
      <c r="A263" s="59" t="s">
        <v>329</v>
      </c>
      <c r="B263" s="37" t="s">
        <v>307</v>
      </c>
      <c r="C263" s="37">
        <v>100</v>
      </c>
      <c r="D263" s="58" t="s">
        <v>87</v>
      </c>
    </row>
    <row r="264" spans="1:4" ht="25.5">
      <c r="A264" s="59" t="s">
        <v>330</v>
      </c>
      <c r="B264" s="37" t="s">
        <v>307</v>
      </c>
      <c r="C264" s="37">
        <v>100</v>
      </c>
      <c r="D264" s="58" t="s">
        <v>87</v>
      </c>
    </row>
    <row r="265" spans="1:4" ht="25.5">
      <c r="A265" s="59" t="s">
        <v>331</v>
      </c>
      <c r="B265" s="37" t="s">
        <v>307</v>
      </c>
      <c r="C265" s="37">
        <v>100</v>
      </c>
      <c r="D265" s="58" t="s">
        <v>87</v>
      </c>
    </row>
    <row r="266" spans="1:4" ht="25.5">
      <c r="A266" s="59" t="s">
        <v>332</v>
      </c>
      <c r="B266" s="37" t="s">
        <v>307</v>
      </c>
      <c r="C266" s="37">
        <v>200</v>
      </c>
      <c r="D266" s="58" t="s">
        <v>87</v>
      </c>
    </row>
    <row r="267" spans="1:4" ht="25.5">
      <c r="A267" s="59" t="s">
        <v>333</v>
      </c>
      <c r="B267" s="37" t="s">
        <v>307</v>
      </c>
      <c r="C267" s="37">
        <v>200</v>
      </c>
      <c r="D267" s="58" t="s">
        <v>87</v>
      </c>
    </row>
    <row r="268" spans="1:4" ht="25.5">
      <c r="A268" s="59" t="s">
        <v>334</v>
      </c>
      <c r="B268" s="37" t="s">
        <v>307</v>
      </c>
      <c r="C268" s="37">
        <v>200</v>
      </c>
      <c r="D268" s="58" t="s">
        <v>87</v>
      </c>
    </row>
    <row r="269" spans="1:4" ht="25.5">
      <c r="A269" s="59" t="s">
        <v>335</v>
      </c>
      <c r="B269" s="37" t="s">
        <v>307</v>
      </c>
      <c r="C269" s="37">
        <v>200</v>
      </c>
      <c r="D269" s="58" t="s">
        <v>87</v>
      </c>
    </row>
    <row r="270" spans="1:4" ht="25.5">
      <c r="A270" s="59" t="s">
        <v>336</v>
      </c>
      <c r="B270" s="37" t="s">
        <v>307</v>
      </c>
      <c r="C270" s="37">
        <v>200</v>
      </c>
      <c r="D270" s="58" t="s">
        <v>87</v>
      </c>
    </row>
    <row r="271" spans="1:4" ht="25.5">
      <c r="A271" s="59" t="s">
        <v>337</v>
      </c>
      <c r="B271" s="37" t="s">
        <v>307</v>
      </c>
      <c r="C271" s="37">
        <v>200</v>
      </c>
      <c r="D271" s="58" t="s">
        <v>87</v>
      </c>
    </row>
    <row r="272" spans="1:4" ht="25.5">
      <c r="A272" s="59" t="s">
        <v>338</v>
      </c>
      <c r="B272" s="37" t="s">
        <v>307</v>
      </c>
      <c r="C272" s="37">
        <v>200</v>
      </c>
      <c r="D272" s="58" t="s">
        <v>87</v>
      </c>
    </row>
    <row r="273" spans="1:4" ht="25.5">
      <c r="A273" s="59" t="s">
        <v>339</v>
      </c>
      <c r="B273" s="37" t="s">
        <v>307</v>
      </c>
      <c r="C273" s="37">
        <v>300</v>
      </c>
      <c r="D273" s="58" t="s">
        <v>87</v>
      </c>
    </row>
    <row r="274" spans="1:4" ht="25.5">
      <c r="A274" s="59" t="s">
        <v>340</v>
      </c>
      <c r="B274" s="37" t="s">
        <v>307</v>
      </c>
      <c r="C274" s="37">
        <v>500</v>
      </c>
      <c r="D274" s="58" t="s">
        <v>87</v>
      </c>
    </row>
    <row r="275" spans="1:4" ht="25.5">
      <c r="A275" s="59" t="s">
        <v>341</v>
      </c>
      <c r="B275" s="37" t="s">
        <v>307</v>
      </c>
      <c r="C275" s="37">
        <v>500</v>
      </c>
      <c r="D275" s="58" t="s">
        <v>87</v>
      </c>
    </row>
    <row r="276" spans="1:4" ht="25.5">
      <c r="A276" s="59" t="s">
        <v>342</v>
      </c>
      <c r="B276" s="37" t="s">
        <v>307</v>
      </c>
      <c r="C276" s="37">
        <v>1000</v>
      </c>
      <c r="D276" s="58" t="s">
        <v>87</v>
      </c>
    </row>
    <row r="277" spans="1:4" ht="12.75">
      <c r="A277" s="59" t="s">
        <v>88</v>
      </c>
      <c r="B277" s="37" t="s">
        <v>307</v>
      </c>
      <c r="C277" s="37">
        <f>500-312.5</f>
        <v>187.5</v>
      </c>
      <c r="D277" s="24" t="s">
        <v>84</v>
      </c>
    </row>
    <row r="278" spans="1:4" ht="25.5">
      <c r="A278" s="59" t="s">
        <v>88</v>
      </c>
      <c r="B278" s="37" t="s">
        <v>307</v>
      </c>
      <c r="C278" s="37">
        <v>312.5</v>
      </c>
      <c r="D278" s="58" t="s">
        <v>87</v>
      </c>
    </row>
    <row r="279" spans="1:4" ht="25.5">
      <c r="A279" s="59" t="s">
        <v>343</v>
      </c>
      <c r="B279" s="37" t="s">
        <v>307</v>
      </c>
      <c r="C279" s="37">
        <v>100</v>
      </c>
      <c r="D279" s="58" t="s">
        <v>87</v>
      </c>
    </row>
    <row r="280" ht="12">
      <c r="A280" s="62"/>
    </row>
    <row r="281" ht="12">
      <c r="A281" s="55"/>
    </row>
  </sheetData>
  <sheetProtection/>
  <mergeCells count="3">
    <mergeCell ref="A1:D1"/>
    <mergeCell ref="A2:D2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2023-05-11T08:36:28Z</cp:lastPrinted>
  <dcterms:created xsi:type="dcterms:W3CDTF">2014-02-04T09:28:39Z</dcterms:created>
  <dcterms:modified xsi:type="dcterms:W3CDTF">2024-03-06T14:27:52Z</dcterms:modified>
  <cp:category/>
  <cp:version/>
  <cp:contentType/>
  <cp:contentStatus/>
</cp:coreProperties>
</file>